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semiguelcarotsierra/Dropbox/22. Colaboraciones/33. Raúl Compés/11. Documentación administrativa proyecto 2021/PROYECTO COSTES UVA/Trabajo de Campo/"/>
    </mc:Choice>
  </mc:AlternateContent>
  <xr:revisionPtr revIDLastSave="0" documentId="13_ncr:1_{2792C1C2-2E69-8A45-9A34-B7B629DABF9E}" xr6:coauthVersionLast="47" xr6:coauthVersionMax="47" xr10:uidLastSave="{00000000-0000-0000-0000-000000000000}"/>
  <bookViews>
    <workbookView xWindow="9360" yWindow="500" windowWidth="33460" windowHeight="265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K74" i="1" s="1"/>
  <c r="K78" i="1"/>
  <c r="K54" i="1"/>
  <c r="N28" i="1" l="1"/>
  <c r="N27" i="1"/>
  <c r="N26" i="1"/>
  <c r="N25" i="1"/>
  <c r="N24" i="1"/>
  <c r="N23" i="1"/>
  <c r="N43" i="1" l="1"/>
  <c r="N42" i="1"/>
  <c r="F79" i="1" l="1"/>
  <c r="I55" i="1"/>
  <c r="K55" i="1" s="1"/>
  <c r="F55" i="1"/>
  <c r="N17" i="1"/>
  <c r="N18" i="1" l="1"/>
  <c r="I48" i="1"/>
  <c r="I49" i="1"/>
  <c r="K49" i="1" s="1"/>
  <c r="I50" i="1"/>
  <c r="I40" i="1"/>
  <c r="I41" i="1"/>
  <c r="I42" i="1"/>
  <c r="I43" i="1"/>
  <c r="I44" i="1"/>
  <c r="I45" i="1"/>
  <c r="I39" i="1"/>
  <c r="I37" i="1"/>
  <c r="K48" i="1"/>
  <c r="K36" i="1"/>
  <c r="I28" i="1"/>
  <c r="F51" i="1"/>
  <c r="K51" i="1" s="1"/>
  <c r="F34" i="1"/>
  <c r="K34" i="1" s="1"/>
  <c r="F35" i="1"/>
  <c r="K35" i="1" s="1"/>
  <c r="F36" i="1"/>
  <c r="F37" i="1"/>
  <c r="F38" i="1"/>
  <c r="K38" i="1" s="1"/>
  <c r="F39" i="1"/>
  <c r="F40" i="1"/>
  <c r="F41" i="1"/>
  <c r="F42" i="1"/>
  <c r="F43" i="1"/>
  <c r="K43" i="1" s="1"/>
  <c r="F44" i="1"/>
  <c r="K44" i="1" s="1"/>
  <c r="F45" i="1"/>
  <c r="K45" i="1" s="1"/>
  <c r="F31" i="1"/>
  <c r="K31" i="1" s="1"/>
  <c r="F32" i="1"/>
  <c r="K32" i="1" s="1"/>
  <c r="F27" i="1"/>
  <c r="K27" i="1" s="1"/>
  <c r="F28" i="1"/>
  <c r="F23" i="1"/>
  <c r="K23" i="1" s="1"/>
  <c r="F21" i="1"/>
  <c r="K21" i="1" s="1"/>
  <c r="F20" i="1"/>
  <c r="K20" i="1" s="1"/>
  <c r="K40" i="1" l="1"/>
  <c r="K39" i="1"/>
  <c r="K42" i="1"/>
  <c r="K37" i="1"/>
  <c r="K28" i="1"/>
  <c r="F64" i="1"/>
  <c r="K41" i="1"/>
  <c r="K50" i="1"/>
  <c r="F52" i="1"/>
  <c r="F53" i="1"/>
  <c r="N22" i="1"/>
  <c r="N21" i="1"/>
  <c r="N20" i="1"/>
  <c r="N19" i="1"/>
  <c r="F73" i="1" l="1"/>
  <c r="F46" i="1"/>
  <c r="K46" i="1" s="1"/>
  <c r="I47" i="1" l="1"/>
  <c r="K47" i="1" s="1"/>
  <c r="N29" i="1" s="1"/>
  <c r="I30" i="1" l="1"/>
  <c r="I29" i="1"/>
  <c r="F54" i="1"/>
  <c r="N32" i="1" s="1"/>
  <c r="K53" i="1"/>
  <c r="N31" i="1" s="1"/>
  <c r="K52" i="1"/>
  <c r="N30" i="1" s="1"/>
  <c r="F33" i="1"/>
  <c r="K33" i="1" s="1"/>
  <c r="F30" i="1"/>
  <c r="F29" i="1"/>
  <c r="F26" i="1"/>
  <c r="K26" i="1" s="1"/>
  <c r="F25" i="1"/>
  <c r="K25" i="1" s="1"/>
  <c r="F24" i="1"/>
  <c r="K24" i="1" s="1"/>
  <c r="F22" i="1"/>
  <c r="K22" i="1" l="1"/>
  <c r="N41" i="1"/>
  <c r="N40" i="1"/>
  <c r="K30" i="1"/>
  <c r="K29" i="1"/>
  <c r="N39" i="1" l="1"/>
  <c r="F71" i="1"/>
  <c r="F70" i="1"/>
  <c r="F69" i="1"/>
  <c r="F68" i="1"/>
  <c r="F67" i="1"/>
  <c r="F66" i="1"/>
  <c r="F19" i="1" l="1"/>
  <c r="K19" i="1" s="1"/>
  <c r="K56" i="1" l="1"/>
  <c r="N35" i="1"/>
  <c r="N37" i="1" s="1"/>
  <c r="K92" i="1" l="1"/>
  <c r="N34" i="1" s="1"/>
  <c r="K102" i="1"/>
  <c r="K103" i="1" s="1"/>
  <c r="F62" i="1" l="1"/>
  <c r="F60" i="1" l="1"/>
  <c r="K59" i="1" s="1"/>
  <c r="K84" i="1" l="1"/>
  <c r="K60" i="1"/>
  <c r="N33" i="1" l="1"/>
  <c r="N36" i="1" s="1"/>
  <c r="N38" i="1" s="1"/>
  <c r="K95" i="1"/>
  <c r="K96" i="1" l="1"/>
</calcChain>
</file>

<file path=xl/sharedStrings.xml><?xml version="1.0" encoding="utf-8"?>
<sst xmlns="http://schemas.openxmlformats.org/spreadsheetml/2006/main" count="161" uniqueCount="150">
  <si>
    <t>€/ha</t>
  </si>
  <si>
    <t>horas/ha</t>
  </si>
  <si>
    <t>Rendimiento medio (Kg/ha)</t>
  </si>
  <si>
    <t>Término municipal</t>
  </si>
  <si>
    <t>Destino uva</t>
  </si>
  <si>
    <t>Difusor de feromonas para polilla del racimo </t>
  </si>
  <si>
    <t>Uso de la uva</t>
  </si>
  <si>
    <t>Edad viña</t>
  </si>
  <si>
    <t>Transportar uva de la viña a la bodega</t>
  </si>
  <si>
    <t>Labrar cultivador /cuchilla</t>
  </si>
  <si>
    <t>COSTE</t>
  </si>
  <si>
    <t>(Vino, varietal, de la Tierra IGP, DOP, Pago)</t>
  </si>
  <si>
    <t xml:space="preserve">   MANO DE OBRA Y MAQUINARIA</t>
  </si>
  <si>
    <t>€/hora, servicio</t>
  </si>
  <si>
    <t>Deshojar (mano o máquina)</t>
  </si>
  <si>
    <t>Tratar contra el mildiu</t>
  </si>
  <si>
    <t>Tratar contra el oidio</t>
  </si>
  <si>
    <t>Tratar contra la polilla del racimo</t>
  </si>
  <si>
    <t>Tasa Consejo Regulador (si procede)</t>
  </si>
  <si>
    <t>Riego o secano</t>
  </si>
  <si>
    <t>Vaso o espaldera</t>
  </si>
  <si>
    <t>€/hora</t>
  </si>
  <si>
    <t>horas</t>
  </si>
  <si>
    <t>IBI o Contribución</t>
  </si>
  <si>
    <t xml:space="preserve">Coste de amortización de la plantación a </t>
  </si>
  <si>
    <t xml:space="preserve">Coste básico de plantación de 1 ha de viña </t>
  </si>
  <si>
    <t>Coste de instalación de una espaldera básica</t>
  </si>
  <si>
    <t>(3 últimas campañas)</t>
  </si>
  <si>
    <t>Precio medio de la uva (€/kg)</t>
  </si>
  <si>
    <t>Ingreso medio de explotación</t>
  </si>
  <si>
    <t xml:space="preserve">Ingreso medio del dueño de la tierra según arrendamiento aparcería al </t>
  </si>
  <si>
    <t>(tanto por 1)</t>
  </si>
  <si>
    <t>(Completar sólo las casillas en gris oscuro (cuando proceda)</t>
  </si>
  <si>
    <t>Código Postal</t>
  </si>
  <si>
    <t>(Cooperativa, integración vertical, venta uva a terceros)</t>
  </si>
  <si>
    <t>Prepodar (mecánica)</t>
  </si>
  <si>
    <t>Aplicar abono orgánico</t>
  </si>
  <si>
    <t>COSTES DE PRODUCCIÓN  DE UVA EN UNA VIÑA DE UNA HECTÁREA EN PLENA PRODUCCIÓN EN UN AÑO "MEDIO" O "NORMAL"</t>
  </si>
  <si>
    <t>Despuntar (máquina o mano)</t>
  </si>
  <si>
    <t>%</t>
  </si>
  <si>
    <t>Colocar sarmientos para su recogida</t>
  </si>
  <si>
    <t>(Si/no)</t>
  </si>
  <si>
    <t>¿Explotación prioritaria?</t>
  </si>
  <si>
    <t>años</t>
  </si>
  <si>
    <t>Cepas/ha de la viña elegida</t>
  </si>
  <si>
    <t>A. COSTES IMPUTABLES A LAS TAREAS Y OPERACIONES REALIZADAS EN EL VIÑEDO</t>
  </si>
  <si>
    <t>unidades</t>
  </si>
  <si>
    <t>Coste total montaje de la espaldera</t>
  </si>
  <si>
    <t>€/unidad</t>
  </si>
  <si>
    <t>Aplicar fertilizante químico al margen de la fertirrigación</t>
  </si>
  <si>
    <t>Coste de producción por kg. de uva (€/kg)</t>
  </si>
  <si>
    <t xml:space="preserve">Coste de amortización de la espaldera a </t>
  </si>
  <si>
    <t xml:space="preserve">Coste de amortización de la instalación de riego a </t>
  </si>
  <si>
    <t>B. COSTES IMPUTABLES A LAS AMORTIZACIONES DEL VIÑEDO (Plantación, espaldera, regadío, tierra)</t>
  </si>
  <si>
    <t>Mantener la espaldera (reparación o sustitución de alambres y postes)</t>
  </si>
  <si>
    <t xml:space="preserve">            MATERIAS PRIMAS Y MATERIALES</t>
  </si>
  <si>
    <t>Varios (asesoramiento, etc. 5% de costes de operaciones)</t>
  </si>
  <si>
    <t>Quitar hierba entre líneas a mano</t>
  </si>
  <si>
    <t>€/litro, kg, metro</t>
  </si>
  <si>
    <t>Unidades/ha</t>
  </si>
  <si>
    <t>Gasto en cabezal y equipo de fertirrigación</t>
  </si>
  <si>
    <t>Compra planta injertada</t>
  </si>
  <si>
    <t xml:space="preserve">Coste de plantar </t>
  </si>
  <si>
    <t>empleada en cada labor o servicio</t>
  </si>
  <si>
    <t>Nº de</t>
  </si>
  <si>
    <t>labores o</t>
  </si>
  <si>
    <t>servicios</t>
  </si>
  <si>
    <t>y consumos intermedios</t>
  </si>
  <si>
    <t>¿Agricultor profesional?</t>
  </si>
  <si>
    <t>¿Cultivo Ecologico certificado?</t>
  </si>
  <si>
    <t>Variedad de la viña elegida</t>
  </si>
  <si>
    <t>(ha)</t>
  </si>
  <si>
    <t>Superficie de viñedo de la explotación</t>
  </si>
  <si>
    <t>Superficie total de la explotación</t>
  </si>
  <si>
    <t>Vendimiar a mano</t>
  </si>
  <si>
    <t>Vendimiar a máquina</t>
  </si>
  <si>
    <t>A. COSTE TOTAL TAREAS Y OPERACIONES</t>
  </si>
  <si>
    <t>Subvención</t>
  </si>
  <si>
    <t>Pases de cultivador para nivelar</t>
  </si>
  <si>
    <t>Preparación del suelo estandar</t>
  </si>
  <si>
    <t>Desinfección de suelo (si es usual)</t>
  </si>
  <si>
    <t>Gasto en sondeo, bomba, etc</t>
  </si>
  <si>
    <t>Gasto en red de distribución hasta parcela (zanjas, tuberías etc.)</t>
  </si>
  <si>
    <t>Gasto red en parcela (tuberías etc.)</t>
  </si>
  <si>
    <t>Coste básico de una instalación estandar (€/ha y año)</t>
  </si>
  <si>
    <t>Tratar contra otras plagas y enfermedades (indicar)</t>
  </si>
  <si>
    <t>Regar</t>
  </si>
  <si>
    <t>Gasto en agua</t>
  </si>
  <si>
    <t>Gasto en energía</t>
  </si>
  <si>
    <t>Gasto en abonado (Fertirrigación)</t>
  </si>
  <si>
    <t>Gasto en averías y otros gastos varios</t>
  </si>
  <si>
    <t>B. COSTE TOTAL AMORTIZACIÓN VIÑEDO</t>
  </si>
  <si>
    <t xml:space="preserve">C. OTROS COSTES </t>
  </si>
  <si>
    <t>COSTE TOTAL =  A+B+C (€/ha)</t>
  </si>
  <si>
    <t>antes de IVA</t>
  </si>
  <si>
    <t>(si procede Mano de obra, sin amortizac.)</t>
  </si>
  <si>
    <t>C. TOTAL OTROS COSTES</t>
  </si>
  <si>
    <t>Tabla resumen</t>
  </si>
  <si>
    <t>Vaso/espaldera</t>
  </si>
  <si>
    <t>Secano/regadío</t>
  </si>
  <si>
    <t>Variedad</t>
  </si>
  <si>
    <t>Cepas/ha</t>
  </si>
  <si>
    <t>Rendimiento</t>
  </si>
  <si>
    <t>Coste espaldera</t>
  </si>
  <si>
    <t>Coste poda</t>
  </si>
  <si>
    <t>Coste abonado</t>
  </si>
  <si>
    <t>Coste vegetación</t>
  </si>
  <si>
    <t>Coste suelo</t>
  </si>
  <si>
    <t>Coste fitosanitario</t>
  </si>
  <si>
    <t>Coste riego</t>
  </si>
  <si>
    <t>Coste vendimia</t>
  </si>
  <si>
    <t>Coste transporte</t>
  </si>
  <si>
    <t xml:space="preserve">Costes gestión </t>
  </si>
  <si>
    <t>Costes amortización bruta</t>
  </si>
  <si>
    <t xml:space="preserve">Otros costes </t>
  </si>
  <si>
    <t xml:space="preserve">Total Coste actividades </t>
  </si>
  <si>
    <t xml:space="preserve">Total costes </t>
  </si>
  <si>
    <t>Total coste actividades/kg</t>
  </si>
  <si>
    <t>Total costes/kg</t>
  </si>
  <si>
    <t>Coste poda/cepa</t>
  </si>
  <si>
    <t>Coste vendimia/cepa</t>
  </si>
  <si>
    <t>Coste vendimia/kg</t>
  </si>
  <si>
    <t>ID</t>
  </si>
  <si>
    <t>Denominación de Origen</t>
  </si>
  <si>
    <t>Observaciones:</t>
  </si>
  <si>
    <t>Coste de la tierra (En caso de arrendamiento)</t>
  </si>
  <si>
    <t>D. Rendimiento</t>
  </si>
  <si>
    <r>
      <t xml:space="preserve">Atar varas </t>
    </r>
    <r>
      <rPr>
        <sz val="11"/>
        <color theme="1"/>
        <rFont val="Calibri"/>
        <family val="2"/>
        <scheme val="minor"/>
      </rPr>
      <t>y rebajes</t>
    </r>
  </si>
  <si>
    <r>
      <t xml:space="preserve">Podar </t>
    </r>
    <r>
      <rPr>
        <sz val="11"/>
        <color theme="1"/>
        <rFont val="Calibri"/>
        <family val="2"/>
        <scheme val="minor"/>
      </rPr>
      <t>y retirar la madera</t>
    </r>
  </si>
  <si>
    <r>
      <rPr>
        <sz val="11"/>
        <color theme="1"/>
        <rFont val="Calibri"/>
        <family val="2"/>
        <scheme val="minor"/>
      </rPr>
      <t xml:space="preserve">Retirar y eliminar/triturar sarmientos </t>
    </r>
  </si>
  <si>
    <r>
      <rPr>
        <sz val="11"/>
        <color theme="1"/>
        <rFont val="Calibri"/>
        <family val="2"/>
        <scheme val="minor"/>
      </rPr>
      <t>Manejo de alambres y vegetación: bajar y subir alambres</t>
    </r>
  </si>
  <si>
    <r>
      <t>E</t>
    </r>
    <r>
      <rPr>
        <sz val="11"/>
        <color theme="1"/>
        <rFont val="Calibri"/>
        <family val="2"/>
        <scheme val="minor"/>
      </rPr>
      <t>spergurado y escarda</t>
    </r>
  </si>
  <si>
    <t>Aplicar herbicida</t>
  </si>
  <si>
    <t>Desnietar</t>
  </si>
  <si>
    <t>Quitar tallos, rebrotes o sarmientos bajeros</t>
  </si>
  <si>
    <t>Tratar contra botrytis</t>
  </si>
  <si>
    <t>Arrancar cepas muertas y reponer faltas</t>
  </si>
  <si>
    <r>
      <t xml:space="preserve">Coste total </t>
    </r>
    <r>
      <rPr>
        <sz val="11"/>
        <color theme="1"/>
        <rFont val="Calibri"/>
        <family val="2"/>
        <scheme val="minor"/>
      </rPr>
      <t>adquisición de materiales</t>
    </r>
  </si>
  <si>
    <t>Coste Seguros</t>
  </si>
  <si>
    <t>Otros</t>
  </si>
  <si>
    <t xml:space="preserve">Tratar con productos de bajo riesgo </t>
  </si>
  <si>
    <t>D.O.</t>
  </si>
  <si>
    <t>Sembrar y/o segar cubierta vegetal</t>
  </si>
  <si>
    <t>Aclarar racimos</t>
  </si>
  <si>
    <t>Coste de colocar los tutores</t>
  </si>
  <si>
    <t>Compra de tutores (varilla, caña, bambú..)</t>
  </si>
  <si>
    <t xml:space="preserve">Compra de protectores </t>
  </si>
  <si>
    <t>Coste de colocar los protectores</t>
  </si>
  <si>
    <t>DESTINO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</si>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</sst>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0" fontId="0" fillId="5" borderId="0" xfId="0" applyFill="1" applyBorder="1"/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5" borderId="15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21" xfId="0" applyFill="1" applyBorder="1"/>
    <xf numFmtId="0" fontId="0" fillId="3" borderId="0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1" fillId="5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5" borderId="5" xfId="0" applyFill="1" applyBorder="1"/>
    <xf numFmtId="0" fontId="0" fillId="5" borderId="23" xfId="0" applyFill="1" applyBorder="1"/>
    <xf numFmtId="0" fontId="1" fillId="5" borderId="20" xfId="0" applyFont="1" applyFill="1" applyBorder="1"/>
    <xf numFmtId="0" fontId="1" fillId="3" borderId="20" xfId="0" applyFont="1" applyFill="1" applyBorder="1"/>
    <xf numFmtId="0" fontId="1" fillId="5" borderId="22" xfId="0" applyFont="1" applyFill="1" applyBorder="1"/>
    <xf numFmtId="0" fontId="0" fillId="0" borderId="0" xfId="0" applyBorder="1"/>
    <xf numFmtId="0" fontId="0" fillId="2" borderId="14" xfId="0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0" fillId="2" borderId="18" xfId="0" applyFill="1" applyBorder="1"/>
    <xf numFmtId="0" fontId="1" fillId="2" borderId="19" xfId="0" applyFont="1" applyFill="1" applyBorder="1"/>
    <xf numFmtId="0" fontId="1" fillId="5" borderId="0" xfId="0" applyFont="1" applyFill="1" applyBorder="1"/>
    <xf numFmtId="0" fontId="0" fillId="0" borderId="20" xfId="0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8" borderId="1" xfId="0" applyFill="1" applyBorder="1" applyAlignment="1">
      <alignment horizontal="center"/>
    </xf>
    <xf numFmtId="0" fontId="1" fillId="5" borderId="17" xfId="0" applyFont="1" applyFill="1" applyBorder="1"/>
    <xf numFmtId="0" fontId="0" fillId="5" borderId="18" xfId="0" applyFill="1" applyBorder="1"/>
    <xf numFmtId="0" fontId="0" fillId="8" borderId="2" xfId="0" applyFill="1" applyBorder="1" applyAlignment="1">
      <alignment horizontal="left"/>
    </xf>
    <xf numFmtId="0" fontId="0" fillId="5" borderId="7" xfId="0" applyFill="1" applyBorder="1"/>
    <xf numFmtId="0" fontId="0" fillId="5" borderId="8" xfId="0" applyFill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6" borderId="23" xfId="0" applyFill="1" applyBorder="1"/>
    <xf numFmtId="0" fontId="0" fillId="6" borderId="0" xfId="0" applyFill="1" applyBorder="1"/>
    <xf numFmtId="0" fontId="0" fillId="6" borderId="35" xfId="0" applyFill="1" applyBorder="1"/>
    <xf numFmtId="0" fontId="0" fillId="6" borderId="21" xfId="0" applyFill="1" applyBorder="1"/>
    <xf numFmtId="0" fontId="0" fillId="9" borderId="16" xfId="0" applyFill="1" applyBorder="1"/>
    <xf numFmtId="2" fontId="0" fillId="9" borderId="19" xfId="0" applyNumberFormat="1" applyFill="1" applyBorder="1"/>
    <xf numFmtId="0" fontId="0" fillId="5" borderId="13" xfId="0" applyFill="1" applyBorder="1"/>
    <xf numFmtId="0" fontId="0" fillId="5" borderId="1" xfId="0" applyFill="1" applyBorder="1"/>
    <xf numFmtId="0" fontId="0" fillId="5" borderId="12" xfId="0" applyFill="1" applyBorder="1"/>
    <xf numFmtId="0" fontId="0" fillId="11" borderId="13" xfId="0" applyFill="1" applyBorder="1"/>
    <xf numFmtId="0" fontId="0" fillId="11" borderId="1" xfId="0" applyFill="1" applyBorder="1"/>
    <xf numFmtId="0" fontId="0" fillId="11" borderId="12" xfId="0" applyFill="1" applyBorder="1"/>
    <xf numFmtId="0" fontId="0" fillId="11" borderId="26" xfId="0" applyFill="1" applyBorder="1"/>
    <xf numFmtId="0" fontId="0" fillId="11" borderId="32" xfId="0" applyFill="1" applyBorder="1"/>
    <xf numFmtId="0" fontId="0" fillId="11" borderId="0" xfId="0" applyFill="1" applyBorder="1"/>
    <xf numFmtId="0" fontId="0" fillId="11" borderId="16" xfId="0" applyFill="1" applyBorder="1"/>
    <xf numFmtId="0" fontId="0" fillId="11" borderId="21" xfId="0" applyFill="1" applyBorder="1"/>
    <xf numFmtId="0" fontId="0" fillId="11" borderId="19" xfId="0" applyFill="1" applyBorder="1"/>
    <xf numFmtId="0" fontId="0" fillId="0" borderId="17" xfId="0" applyBorder="1"/>
    <xf numFmtId="0" fontId="0" fillId="0" borderId="18" xfId="0" applyBorder="1"/>
    <xf numFmtId="0" fontId="0" fillId="6" borderId="18" xfId="0" applyFill="1" applyBorder="1"/>
    <xf numFmtId="2" fontId="0" fillId="5" borderId="0" xfId="0" applyNumberFormat="1" applyFill="1" applyBorder="1"/>
    <xf numFmtId="0" fontId="0" fillId="6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18" xfId="0" applyFill="1" applyBorder="1"/>
    <xf numFmtId="0" fontId="0" fillId="12" borderId="18" xfId="0" applyFill="1" applyBorder="1"/>
    <xf numFmtId="0" fontId="1" fillId="3" borderId="17" xfId="0" applyFont="1" applyFill="1" applyBorder="1"/>
    <xf numFmtId="0" fontId="1" fillId="2" borderId="22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1" fillId="12" borderId="30" xfId="0" applyFont="1" applyFill="1" applyBorder="1"/>
    <xf numFmtId="0" fontId="0" fillId="12" borderId="31" xfId="0" applyFill="1" applyBorder="1"/>
    <xf numFmtId="0" fontId="0" fillId="9" borderId="17" xfId="0" applyFill="1" applyBorder="1"/>
    <xf numFmtId="0" fontId="0" fillId="9" borderId="18" xfId="0" applyFill="1" applyBorder="1"/>
    <xf numFmtId="0" fontId="1" fillId="12" borderId="17" xfId="0" applyFont="1" applyFill="1" applyBorder="1"/>
    <xf numFmtId="0" fontId="0" fillId="8" borderId="9" xfId="0" applyFill="1" applyBorder="1" applyAlignment="1">
      <alignment horizontal="center"/>
    </xf>
    <xf numFmtId="0" fontId="0" fillId="13" borderId="14" xfId="0" applyFill="1" applyBorder="1" applyAlignment="1">
      <alignment horizontal="left"/>
    </xf>
    <xf numFmtId="0" fontId="0" fillId="13" borderId="36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6" borderId="13" xfId="0" applyFill="1" applyBorder="1" applyAlignment="1">
      <alignment horizontal="right"/>
    </xf>
    <xf numFmtId="0" fontId="1" fillId="5" borderId="29" xfId="0" applyFont="1" applyFill="1" applyBorder="1"/>
    <xf numFmtId="0" fontId="0" fillId="5" borderId="25" xfId="0" applyFill="1" applyBorder="1"/>
    <xf numFmtId="164" fontId="0" fillId="5" borderId="0" xfId="0" applyNumberFormat="1" applyFill="1"/>
    <xf numFmtId="0" fontId="0" fillId="6" borderId="24" xfId="0" applyFill="1" applyBorder="1"/>
    <xf numFmtId="0" fontId="0" fillId="6" borderId="19" xfId="0" applyFill="1" applyBorder="1"/>
    <xf numFmtId="0" fontId="0" fillId="6" borderId="33" xfId="0" applyFill="1" applyBorder="1"/>
    <xf numFmtId="0" fontId="0" fillId="13" borderId="20" xfId="0" applyFill="1" applyBorder="1" applyAlignment="1">
      <alignment horizontal="left"/>
    </xf>
    <xf numFmtId="0" fontId="0" fillId="13" borderId="0" xfId="0" applyFill="1" applyBorder="1" applyAlignment="1">
      <alignment horizontal="center"/>
    </xf>
    <xf numFmtId="0" fontId="0" fillId="14" borderId="40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3" borderId="41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10" borderId="38" xfId="0" quotePrefix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" fillId="2" borderId="0" xfId="0" applyFont="1" applyFill="1" applyBorder="1"/>
    <xf numFmtId="0" fontId="0" fillId="6" borderId="42" xfId="0" applyFill="1" applyBorder="1"/>
    <xf numFmtId="0" fontId="0" fillId="9" borderId="14" xfId="0" applyFill="1" applyBorder="1"/>
    <xf numFmtId="0" fontId="0" fillId="9" borderId="15" xfId="0" applyFill="1" applyBorder="1"/>
    <xf numFmtId="0" fontId="0" fillId="15" borderId="28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0" xfId="0" applyFill="1" applyBorder="1"/>
    <xf numFmtId="0" fontId="0" fillId="15" borderId="21" xfId="0" applyFill="1" applyBorder="1"/>
    <xf numFmtId="0" fontId="0" fillId="5" borderId="0" xfId="0" applyFill="1" applyAlignment="1">
      <alignment horizontal="center"/>
    </xf>
    <xf numFmtId="0" fontId="2" fillId="16" borderId="0" xfId="1"/>
    <xf numFmtId="0" fontId="0" fillId="2" borderId="0" xfId="0" applyFill="1"/>
    <xf numFmtId="0" fontId="0" fillId="15" borderId="0" xfId="0" applyFill="1"/>
    <xf numFmtId="0" fontId="0" fillId="18" borderId="0" xfId="0" applyFill="1"/>
    <xf numFmtId="2" fontId="0" fillId="18" borderId="0" xfId="0" applyNumberFormat="1" applyFill="1"/>
    <xf numFmtId="0" fontId="3" fillId="5" borderId="0" xfId="2" applyFill="1"/>
    <xf numFmtId="0" fontId="1" fillId="4" borderId="0" xfId="0" applyFont="1" applyFill="1"/>
    <xf numFmtId="0" fontId="0" fillId="2" borderId="22" xfId="0" applyFill="1" applyBorder="1"/>
    <xf numFmtId="0" fontId="1" fillId="2" borderId="23" xfId="0" applyFont="1" applyFill="1" applyBorder="1"/>
    <xf numFmtId="0" fontId="4" fillId="0" borderId="1" xfId="0" applyFont="1" applyBorder="1"/>
    <xf numFmtId="0" fontId="4" fillId="5" borderId="23" xfId="0" applyFont="1" applyFill="1" applyBorder="1"/>
    <xf numFmtId="0" fontId="0" fillId="0" borderId="28" xfId="0" applyFont="1" applyBorder="1"/>
    <xf numFmtId="0" fontId="0" fillId="3" borderId="0" xfId="0" applyFont="1" applyFill="1" applyBorder="1"/>
    <xf numFmtId="0" fontId="0" fillId="5" borderId="28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25" xfId="0" applyFill="1" applyBorder="1"/>
    <xf numFmtId="0" fontId="0" fillId="0" borderId="1" xfId="0" applyFill="1" applyBorder="1"/>
    <xf numFmtId="0" fontId="0" fillId="0" borderId="27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7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20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25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0" fillId="0" borderId="28" xfId="0" applyFill="1" applyBorder="1"/>
    <xf numFmtId="0" fontId="0" fillId="6" borderId="1" xfId="0" applyFont="1" applyFill="1" applyBorder="1"/>
    <xf numFmtId="0" fontId="0" fillId="19" borderId="0" xfId="0" applyFill="1"/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39" xfId="0" applyFill="1" applyBorder="1" applyAlignment="1">
      <alignment horizontal="center"/>
    </xf>
  </cellXfs>
  <cellStyles count="3">
    <cellStyle name="Bueno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9999"/>
      <color rgb="FFFFFFCC"/>
      <color rgb="FFCCFF99"/>
      <color rgb="FFFF99FF"/>
      <color rgb="FFFFCC99"/>
      <color rgb="FFFF5050"/>
      <color rgb="FFFFFF99"/>
      <color rgb="FFFFCC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755953</xdr:colOff>
      <xdr:row>46</xdr:row>
      <xdr:rowOff>30238</xdr:rowOff>
    </xdr:from>
    <xdr:to>
      <xdr:col>15</xdr:col>
      <xdr:colOff>161271</xdr:colOff>
      <xdr:row>75</xdr:row>
      <xdr:rowOff>8951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660885-034D-A343-928E-56C7DC26B4F3}"/>
            </a:ext>
          </a:extLst>
        </xdr:cNvPr>
        <xdr:cNvSpPr txBox="1"/>
      </xdr:nvSpPr>
      <xdr:spPr>
        <a:xfrm>
          <a:off x="12881429" y="8879921"/>
          <a:ext cx="4092223" cy="55727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/>
            <a:t>Revisar datos</a:t>
          </a:r>
          <a:r>
            <a:rPr lang="es-ES_tradnl" sz="1100" b="1" baseline="0"/>
            <a:t>:</a:t>
          </a:r>
        </a:p>
        <a:p>
          <a:endParaRPr lang="es-ES_tradnl" sz="1100" baseline="0"/>
        </a:p>
        <a:p>
          <a:r>
            <a:rPr lang="es-ES_tradnl" sz="1100" baseline="0"/>
            <a:t>- Fila 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9"/>
  <sheetViews>
    <sheetView tabSelected="1" topLeftCell="A47" zoomScale="126" zoomScaleNormal="100" workbookViewId="0">
      <selection activeCell="K96" sqref="K96"/>
    </sheetView>
  </sheetViews>
  <sheetFormatPr baseColWidth="10" defaultRowHeight="15" x14ac:dyDescent="0.2"/>
  <cols>
    <col min="2" max="2" width="15.5" customWidth="1"/>
    <col min="3" max="3" width="37.33203125" customWidth="1"/>
    <col min="4" max="4" width="14" customWidth="1"/>
    <col min="7" max="7" width="15.5" customWidth="1"/>
    <col min="9" max="9" width="11.83203125" bestFit="1" customWidth="1"/>
    <col min="13" max="13" width="24.33203125" customWidth="1"/>
    <col min="14" max="14" width="15.5" customWidth="1"/>
  </cols>
  <sheetData>
    <row r="1" spans="1:16" x14ac:dyDescent="0.2">
      <c r="A1" s="34"/>
      <c r="B1" s="26"/>
      <c r="C1" s="35" t="s">
        <v>37</v>
      </c>
      <c r="D1" s="35"/>
      <c r="E1" s="35"/>
      <c r="F1" s="35"/>
      <c r="G1" s="35"/>
      <c r="H1" s="35"/>
      <c r="I1" s="35"/>
      <c r="J1" s="35"/>
      <c r="K1" s="36"/>
      <c r="L1" s="10"/>
      <c r="M1" s="10"/>
      <c r="N1" s="10"/>
      <c r="O1" s="10"/>
      <c r="P1" s="10"/>
    </row>
    <row r="2" spans="1:16" ht="16" thickBot="1" x14ac:dyDescent="0.25">
      <c r="A2" s="37"/>
      <c r="B2" s="38"/>
      <c r="C2" s="39"/>
      <c r="D2" s="39" t="s">
        <v>32</v>
      </c>
      <c r="E2" s="39"/>
      <c r="F2" s="38"/>
      <c r="G2" s="38"/>
      <c r="H2" s="38"/>
      <c r="I2" s="112"/>
      <c r="J2" s="112"/>
      <c r="K2" s="40"/>
      <c r="L2" s="10"/>
      <c r="M2" s="10"/>
      <c r="N2" s="10"/>
      <c r="O2" s="10"/>
      <c r="P2" s="10"/>
    </row>
    <row r="3" spans="1:16" x14ac:dyDescent="0.2">
      <c r="A3" s="128" t="s">
        <v>70</v>
      </c>
      <c r="B3" s="128"/>
      <c r="C3" s="16"/>
      <c r="E3" s="128" t="s">
        <v>19</v>
      </c>
      <c r="F3" s="9"/>
      <c r="G3" s="9"/>
      <c r="H3" s="9"/>
      <c r="I3" s="159"/>
      <c r="J3" s="160"/>
      <c r="L3" s="10"/>
      <c r="M3" s="10"/>
      <c r="N3" s="10"/>
      <c r="O3" s="10"/>
      <c r="P3" s="10"/>
    </row>
    <row r="4" spans="1:16" x14ac:dyDescent="0.2">
      <c r="A4" s="128" t="s">
        <v>7</v>
      </c>
      <c r="B4" s="9"/>
      <c r="C4" s="14"/>
      <c r="E4" s="128" t="s">
        <v>20</v>
      </c>
      <c r="F4" s="9"/>
      <c r="G4" s="9"/>
      <c r="H4" s="9"/>
      <c r="I4" s="159"/>
      <c r="J4" s="160"/>
      <c r="K4" s="33"/>
      <c r="L4" s="10"/>
      <c r="M4" s="10"/>
      <c r="N4" s="10"/>
      <c r="O4" s="10"/>
      <c r="P4" s="10"/>
    </row>
    <row r="5" spans="1:16" x14ac:dyDescent="0.2">
      <c r="A5" s="128" t="s">
        <v>3</v>
      </c>
      <c r="B5" s="9"/>
      <c r="C5" s="14"/>
      <c r="E5" s="9" t="s">
        <v>72</v>
      </c>
      <c r="F5" s="9"/>
      <c r="G5" s="9"/>
      <c r="H5" s="9"/>
      <c r="I5" s="161"/>
      <c r="J5" s="161"/>
      <c r="K5" s="33" t="s">
        <v>71</v>
      </c>
      <c r="L5" s="10"/>
      <c r="M5" s="10"/>
      <c r="N5" s="10"/>
      <c r="O5" s="10"/>
      <c r="P5" s="10"/>
    </row>
    <row r="6" spans="1:16" x14ac:dyDescent="0.2">
      <c r="A6" s="128" t="s">
        <v>33</v>
      </c>
      <c r="B6" s="9"/>
      <c r="C6" s="14"/>
      <c r="E6" s="9" t="s">
        <v>73</v>
      </c>
      <c r="F6" s="9"/>
      <c r="G6" s="9"/>
      <c r="H6" s="9"/>
      <c r="I6" s="161"/>
      <c r="J6" s="161"/>
      <c r="K6" s="33" t="s">
        <v>71</v>
      </c>
      <c r="L6" s="10"/>
      <c r="M6" s="10"/>
      <c r="N6" s="10"/>
      <c r="O6" s="10"/>
      <c r="P6" s="10"/>
    </row>
    <row r="7" spans="1:16" x14ac:dyDescent="0.2">
      <c r="A7" s="128" t="s">
        <v>44</v>
      </c>
      <c r="B7" s="9"/>
      <c r="C7" s="14"/>
      <c r="E7" s="10"/>
      <c r="F7" s="10"/>
      <c r="G7" s="10"/>
      <c r="H7" s="10"/>
      <c r="I7" s="111"/>
      <c r="J7" s="111"/>
      <c r="K7" s="12"/>
      <c r="L7" s="10"/>
      <c r="M7" s="10"/>
      <c r="N7" s="10"/>
      <c r="O7" s="10"/>
      <c r="P7" s="10"/>
    </row>
    <row r="8" spans="1:16" x14ac:dyDescent="0.2">
      <c r="A8" s="128" t="s">
        <v>4</v>
      </c>
      <c r="B8" s="9"/>
      <c r="C8" s="14"/>
      <c r="D8" t="s">
        <v>34</v>
      </c>
      <c r="I8" s="33"/>
      <c r="J8" s="33"/>
      <c r="K8" s="33"/>
      <c r="L8" s="10"/>
      <c r="M8" s="10"/>
      <c r="N8" s="10"/>
      <c r="O8" s="10"/>
      <c r="P8" s="10"/>
    </row>
    <row r="9" spans="1:16" x14ac:dyDescent="0.2">
      <c r="A9" s="128" t="s">
        <v>6</v>
      </c>
      <c r="B9" s="9"/>
      <c r="C9" s="14"/>
      <c r="D9" t="s">
        <v>11</v>
      </c>
      <c r="I9" s="12"/>
      <c r="J9" s="12"/>
      <c r="K9" s="12"/>
      <c r="L9" s="10"/>
      <c r="M9" s="10"/>
      <c r="N9" s="10"/>
      <c r="O9" s="10"/>
      <c r="P9" s="10"/>
    </row>
    <row r="10" spans="1:16" x14ac:dyDescent="0.2">
      <c r="A10" s="128" t="s">
        <v>69</v>
      </c>
      <c r="B10" s="128"/>
      <c r="C10" s="14"/>
      <c r="D10" t="s">
        <v>41</v>
      </c>
      <c r="I10" s="12"/>
      <c r="J10" s="12"/>
      <c r="K10" s="12"/>
      <c r="L10" s="10"/>
      <c r="M10" s="10"/>
      <c r="N10" s="10"/>
      <c r="O10" s="10"/>
      <c r="P10" s="10"/>
    </row>
    <row r="11" spans="1:16" x14ac:dyDescent="0.2">
      <c r="A11" s="9" t="s">
        <v>68</v>
      </c>
      <c r="B11" s="9"/>
      <c r="C11" s="14"/>
      <c r="D11" t="s">
        <v>41</v>
      </c>
      <c r="I11" s="12"/>
      <c r="J11" s="12"/>
      <c r="K11" s="12"/>
      <c r="L11" s="10"/>
      <c r="M11" s="10"/>
      <c r="N11" s="10"/>
      <c r="O11" s="10"/>
      <c r="P11" s="10"/>
    </row>
    <row r="12" spans="1:16" x14ac:dyDescent="0.2">
      <c r="A12" s="9" t="s">
        <v>42</v>
      </c>
      <c r="B12" s="9"/>
      <c r="C12" s="14"/>
      <c r="D12" t="s">
        <v>41</v>
      </c>
      <c r="I12" s="12"/>
      <c r="J12" s="12"/>
      <c r="K12" s="12"/>
      <c r="L12" s="10"/>
      <c r="M12" s="10"/>
      <c r="N12" s="10"/>
      <c r="O12" s="10"/>
      <c r="P12" s="10"/>
    </row>
    <row r="13" spans="1:16" x14ac:dyDescent="0.2">
      <c r="A13" s="128" t="s">
        <v>123</v>
      </c>
      <c r="B13" s="128"/>
      <c r="C13" s="14"/>
      <c r="L13" s="10"/>
      <c r="M13" s="10"/>
      <c r="N13" s="10"/>
      <c r="O13" s="10"/>
      <c r="P13" s="10"/>
    </row>
    <row r="14" spans="1:16" ht="16" thickBot="1" x14ac:dyDescent="0.25">
      <c r="A14" s="10"/>
      <c r="B14" s="10"/>
      <c r="C14" s="12"/>
      <c r="L14" s="10"/>
      <c r="O14" s="10"/>
      <c r="P14" s="10"/>
    </row>
    <row r="15" spans="1:16" ht="16" thickBot="1" x14ac:dyDescent="0.25">
      <c r="A15" s="34"/>
      <c r="B15" s="26"/>
      <c r="C15" s="26"/>
      <c r="D15" s="35" t="s">
        <v>45</v>
      </c>
      <c r="E15" s="26"/>
      <c r="F15" s="26"/>
      <c r="G15" s="26"/>
      <c r="H15" s="26"/>
      <c r="I15" s="26"/>
      <c r="J15" s="26"/>
      <c r="K15" s="27"/>
      <c r="L15" s="10"/>
      <c r="M15" s="122" t="s">
        <v>97</v>
      </c>
      <c r="N15" s="122"/>
      <c r="O15" s="10"/>
      <c r="P15" s="10"/>
    </row>
    <row r="16" spans="1:16" x14ac:dyDescent="0.2">
      <c r="A16" s="43"/>
      <c r="B16" s="2"/>
      <c r="C16" s="3"/>
      <c r="D16" s="50" t="s">
        <v>12</v>
      </c>
      <c r="E16" s="78"/>
      <c r="F16" s="78"/>
      <c r="G16" s="91" t="s">
        <v>55</v>
      </c>
      <c r="H16" s="96"/>
      <c r="I16" s="96"/>
      <c r="J16" s="94" t="s">
        <v>64</v>
      </c>
      <c r="K16" s="109" t="s">
        <v>10</v>
      </c>
      <c r="L16" s="121"/>
      <c r="M16" s="10" t="s">
        <v>122</v>
      </c>
      <c r="N16" s="10"/>
      <c r="O16" s="10"/>
      <c r="P16" s="10"/>
    </row>
    <row r="17" spans="1:16" x14ac:dyDescent="0.2">
      <c r="A17" s="42"/>
      <c r="B17" s="33"/>
      <c r="C17" s="4"/>
      <c r="D17" s="165" t="s">
        <v>63</v>
      </c>
      <c r="E17" s="166"/>
      <c r="F17" s="167"/>
      <c r="G17" s="104" t="s">
        <v>67</v>
      </c>
      <c r="H17" s="105"/>
      <c r="I17" s="105"/>
      <c r="J17" s="106" t="s">
        <v>65</v>
      </c>
      <c r="K17" s="107" t="s">
        <v>94</v>
      </c>
      <c r="L17" s="121"/>
      <c r="M17" s="123" t="s">
        <v>141</v>
      </c>
      <c r="N17" s="123">
        <f>C13</f>
        <v>0</v>
      </c>
      <c r="O17" s="10"/>
      <c r="P17" s="10"/>
    </row>
    <row r="18" spans="1:16" ht="16" thickBot="1" x14ac:dyDescent="0.25">
      <c r="A18" s="98"/>
      <c r="B18" s="51"/>
      <c r="C18" s="52"/>
      <c r="D18" s="47" t="s">
        <v>13</v>
      </c>
      <c r="E18" s="47" t="s">
        <v>1</v>
      </c>
      <c r="F18" s="90" t="s">
        <v>0</v>
      </c>
      <c r="G18" s="92" t="s">
        <v>58</v>
      </c>
      <c r="H18" s="93" t="s">
        <v>59</v>
      </c>
      <c r="I18" s="108" t="s">
        <v>0</v>
      </c>
      <c r="J18" s="95" t="s">
        <v>66</v>
      </c>
      <c r="K18" s="110" t="s">
        <v>0</v>
      </c>
      <c r="L18" s="121"/>
      <c r="M18" s="123" t="s">
        <v>98</v>
      </c>
      <c r="N18" s="123">
        <f>+I4</f>
        <v>0</v>
      </c>
      <c r="O18" s="10"/>
      <c r="P18" s="10"/>
    </row>
    <row r="19" spans="1:16" x14ac:dyDescent="0.2">
      <c r="A19" s="138" t="s">
        <v>54</v>
      </c>
      <c r="B19" s="139"/>
      <c r="C19" s="139"/>
      <c r="D19" s="97"/>
      <c r="E19" s="97"/>
      <c r="F19" s="64">
        <f>+E19*D19</f>
        <v>0</v>
      </c>
      <c r="G19" s="61"/>
      <c r="H19" s="61"/>
      <c r="I19" s="64"/>
      <c r="J19" s="16"/>
      <c r="K19" s="67">
        <f>+(F19+I19)*J19</f>
        <v>0</v>
      </c>
      <c r="L19" s="10"/>
      <c r="M19" s="123" t="s">
        <v>99</v>
      </c>
      <c r="N19" s="123">
        <f>+I3</f>
        <v>0</v>
      </c>
      <c r="O19" s="10"/>
      <c r="P19" s="10"/>
    </row>
    <row r="20" spans="1:16" x14ac:dyDescent="0.2">
      <c r="A20" s="140" t="s">
        <v>127</v>
      </c>
      <c r="B20" s="141"/>
      <c r="C20" s="142"/>
      <c r="D20" s="13"/>
      <c r="E20" s="13"/>
      <c r="F20" s="64">
        <f>+E20*D20</f>
        <v>0</v>
      </c>
      <c r="G20" s="62"/>
      <c r="H20" s="62"/>
      <c r="I20" s="65"/>
      <c r="J20" s="14"/>
      <c r="K20" s="67">
        <f t="shared" ref="K20:K27" si="0">+(F20+I20)*J20</f>
        <v>0</v>
      </c>
      <c r="L20" s="10"/>
      <c r="M20" s="123" t="s">
        <v>100</v>
      </c>
      <c r="N20" s="123">
        <f>+C3</f>
        <v>0</v>
      </c>
      <c r="O20" s="10"/>
      <c r="P20" s="10"/>
    </row>
    <row r="21" spans="1:16" x14ac:dyDescent="0.2">
      <c r="A21" s="143" t="s">
        <v>35</v>
      </c>
      <c r="B21" s="144"/>
      <c r="C21" s="145"/>
      <c r="D21" s="13"/>
      <c r="E21" s="13"/>
      <c r="F21" s="64">
        <f>+E21*D21</f>
        <v>0</v>
      </c>
      <c r="G21" s="62"/>
      <c r="H21" s="62"/>
      <c r="I21" s="65"/>
      <c r="J21" s="14"/>
      <c r="K21" s="67">
        <f t="shared" si="0"/>
        <v>0</v>
      </c>
      <c r="L21" s="10"/>
      <c r="M21" s="123" t="s">
        <v>101</v>
      </c>
      <c r="N21" s="123">
        <f>+C7</f>
        <v>0</v>
      </c>
      <c r="O21" s="10"/>
      <c r="P21" s="10"/>
    </row>
    <row r="22" spans="1:16" x14ac:dyDescent="0.2">
      <c r="A22" s="140" t="s">
        <v>128</v>
      </c>
      <c r="B22" s="141"/>
      <c r="C22" s="142"/>
      <c r="D22" s="14"/>
      <c r="E22" s="14"/>
      <c r="F22" s="64">
        <f t="shared" ref="F22:F54" si="1">+E22*D22</f>
        <v>0</v>
      </c>
      <c r="G22" s="62"/>
      <c r="H22" s="62"/>
      <c r="I22" s="65"/>
      <c r="J22" s="14"/>
      <c r="K22" s="67">
        <f t="shared" si="0"/>
        <v>0</v>
      </c>
      <c r="L22" s="10"/>
      <c r="M22" s="123" t="s">
        <v>102</v>
      </c>
      <c r="N22" s="123">
        <f>+K100</f>
        <v>0</v>
      </c>
      <c r="O22" s="10"/>
      <c r="P22" s="10"/>
    </row>
    <row r="23" spans="1:16" x14ac:dyDescent="0.2">
      <c r="A23" s="146" t="s">
        <v>40</v>
      </c>
      <c r="B23" s="141"/>
      <c r="C23" s="142"/>
      <c r="D23" s="14"/>
      <c r="E23" s="14"/>
      <c r="F23" s="64">
        <f t="shared" si="1"/>
        <v>0</v>
      </c>
      <c r="G23" s="62"/>
      <c r="H23" s="62"/>
      <c r="I23" s="65"/>
      <c r="J23" s="14"/>
      <c r="K23" s="67">
        <f t="shared" si="0"/>
        <v>0</v>
      </c>
      <c r="L23" s="10"/>
      <c r="M23" s="124" t="s">
        <v>103</v>
      </c>
      <c r="N23" s="124">
        <f>+K19+K26+K20</f>
        <v>0</v>
      </c>
      <c r="O23" s="10"/>
      <c r="P23" s="10"/>
    </row>
    <row r="24" spans="1:16" x14ac:dyDescent="0.2">
      <c r="A24" s="147" t="s">
        <v>129</v>
      </c>
      <c r="B24" s="148"/>
      <c r="C24" s="149"/>
      <c r="D24" s="14"/>
      <c r="E24" s="14"/>
      <c r="F24" s="64">
        <f t="shared" si="1"/>
        <v>0</v>
      </c>
      <c r="G24" s="62"/>
      <c r="H24" s="62"/>
      <c r="I24" s="65"/>
      <c r="J24" s="14"/>
      <c r="K24" s="67">
        <f t="shared" si="0"/>
        <v>0</v>
      </c>
      <c r="L24" s="10"/>
      <c r="M24" s="124" t="s">
        <v>104</v>
      </c>
      <c r="N24" s="124">
        <f>+K21+K22+K23+K24</f>
        <v>0</v>
      </c>
      <c r="O24" s="10"/>
      <c r="P24" s="10"/>
    </row>
    <row r="25" spans="1:16" x14ac:dyDescent="0.2">
      <c r="A25" s="150" t="s">
        <v>9</v>
      </c>
      <c r="B25" s="151"/>
      <c r="C25" s="152"/>
      <c r="D25" s="15"/>
      <c r="E25" s="15"/>
      <c r="F25" s="64">
        <f t="shared" si="1"/>
        <v>0</v>
      </c>
      <c r="G25" s="63"/>
      <c r="H25" s="63"/>
      <c r="I25" s="66"/>
      <c r="J25" s="15"/>
      <c r="K25" s="67">
        <f t="shared" si="0"/>
        <v>0</v>
      </c>
      <c r="L25" s="10"/>
      <c r="M25" s="124" t="s">
        <v>105</v>
      </c>
      <c r="N25" s="124">
        <f>+K28+K29</f>
        <v>0</v>
      </c>
      <c r="O25" s="10"/>
      <c r="P25" s="10"/>
    </row>
    <row r="26" spans="1:16" x14ac:dyDescent="0.2">
      <c r="A26" s="153" t="s">
        <v>130</v>
      </c>
      <c r="B26" s="139"/>
      <c r="C26" s="139"/>
      <c r="D26" s="14"/>
      <c r="E26" s="14"/>
      <c r="F26" s="64">
        <f t="shared" si="1"/>
        <v>0</v>
      </c>
      <c r="G26" s="62"/>
      <c r="H26" s="62"/>
      <c r="I26" s="65"/>
      <c r="J26" s="14"/>
      <c r="K26" s="67">
        <f t="shared" si="0"/>
        <v>0</v>
      </c>
      <c r="L26" s="10"/>
      <c r="M26" s="124" t="s">
        <v>106</v>
      </c>
      <c r="N26" s="124">
        <f>+K27+K33+K34+K35+K36+K38</f>
        <v>0</v>
      </c>
      <c r="O26" s="10"/>
      <c r="P26" s="10"/>
    </row>
    <row r="27" spans="1:16" x14ac:dyDescent="0.2">
      <c r="A27" s="147" t="s">
        <v>131</v>
      </c>
      <c r="B27" s="154"/>
      <c r="C27" s="155"/>
      <c r="D27" s="14"/>
      <c r="E27" s="14"/>
      <c r="F27" s="64">
        <f t="shared" si="1"/>
        <v>0</v>
      </c>
      <c r="G27" s="62"/>
      <c r="H27" s="62"/>
      <c r="I27" s="65"/>
      <c r="J27" s="14"/>
      <c r="K27" s="67">
        <f t="shared" si="0"/>
        <v>0</v>
      </c>
      <c r="L27" s="10"/>
      <c r="M27" s="124" t="s">
        <v>107</v>
      </c>
      <c r="N27" s="124">
        <f>+K25+K30+K31+K32</f>
        <v>0</v>
      </c>
      <c r="O27" s="10"/>
      <c r="P27" s="10"/>
    </row>
    <row r="28" spans="1:16" x14ac:dyDescent="0.2">
      <c r="A28" s="150" t="s">
        <v>36</v>
      </c>
      <c r="B28" s="151"/>
      <c r="C28" s="152"/>
      <c r="D28" s="14"/>
      <c r="E28" s="14"/>
      <c r="F28" s="64">
        <f t="shared" si="1"/>
        <v>0</v>
      </c>
      <c r="G28" s="14"/>
      <c r="H28" s="14"/>
      <c r="I28" s="65">
        <f t="shared" ref="I28:I30" si="2">+H28*G28</f>
        <v>0</v>
      </c>
      <c r="J28" s="14"/>
      <c r="K28" s="67">
        <f t="shared" ref="K28:K53" si="3">+(F28+I28)*J28</f>
        <v>0</v>
      </c>
      <c r="L28" s="10"/>
      <c r="M28" s="124" t="s">
        <v>108</v>
      </c>
      <c r="N28" s="124">
        <f>+SUM(K39:K45)+K37</f>
        <v>0</v>
      </c>
      <c r="O28" s="10"/>
      <c r="P28" s="10"/>
    </row>
    <row r="29" spans="1:16" x14ac:dyDescent="0.2">
      <c r="A29" s="156" t="s">
        <v>49</v>
      </c>
      <c r="B29" s="148"/>
      <c r="C29" s="149"/>
      <c r="D29" s="14"/>
      <c r="E29" s="14"/>
      <c r="F29" s="64">
        <f t="shared" si="1"/>
        <v>0</v>
      </c>
      <c r="G29" s="157"/>
      <c r="H29" s="14"/>
      <c r="I29" s="65">
        <f t="shared" si="2"/>
        <v>0</v>
      </c>
      <c r="J29" s="14"/>
      <c r="K29" s="67">
        <f t="shared" si="3"/>
        <v>0</v>
      </c>
      <c r="L29" s="10"/>
      <c r="M29" s="124" t="s">
        <v>109</v>
      </c>
      <c r="N29" s="124">
        <f>+SUM(K46:K50)</f>
        <v>0</v>
      </c>
      <c r="O29" s="10"/>
      <c r="P29" s="10"/>
    </row>
    <row r="30" spans="1:16" x14ac:dyDescent="0.2">
      <c r="A30" s="153" t="s">
        <v>132</v>
      </c>
      <c r="B30" s="139"/>
      <c r="C30" s="139"/>
      <c r="D30" s="14"/>
      <c r="E30" s="14"/>
      <c r="F30" s="64">
        <f t="shared" si="1"/>
        <v>0</v>
      </c>
      <c r="G30" s="14"/>
      <c r="H30" s="14"/>
      <c r="I30" s="65">
        <f t="shared" si="2"/>
        <v>0</v>
      </c>
      <c r="J30" s="14"/>
      <c r="K30" s="67">
        <f t="shared" si="3"/>
        <v>0</v>
      </c>
      <c r="L30" s="10"/>
      <c r="M30" s="124" t="s">
        <v>110</v>
      </c>
      <c r="N30" s="124">
        <f>+K51+K52</f>
        <v>0</v>
      </c>
      <c r="O30" s="10"/>
      <c r="P30" s="10"/>
    </row>
    <row r="31" spans="1:16" x14ac:dyDescent="0.2">
      <c r="A31" s="99" t="s">
        <v>57</v>
      </c>
      <c r="B31" s="62"/>
      <c r="C31" s="62"/>
      <c r="D31" s="14"/>
      <c r="E31" s="14"/>
      <c r="F31" s="64">
        <f t="shared" si="1"/>
        <v>0</v>
      </c>
      <c r="G31" s="62"/>
      <c r="H31" s="62"/>
      <c r="I31" s="65"/>
      <c r="J31" s="14"/>
      <c r="K31" s="67">
        <f t="shared" si="3"/>
        <v>0</v>
      </c>
      <c r="L31" s="10"/>
      <c r="M31" s="124" t="s">
        <v>111</v>
      </c>
      <c r="N31" s="124">
        <f>+K53</f>
        <v>0</v>
      </c>
      <c r="O31" s="10"/>
      <c r="P31" s="10"/>
    </row>
    <row r="32" spans="1:16" x14ac:dyDescent="0.2">
      <c r="A32" s="135" t="s">
        <v>142</v>
      </c>
      <c r="B32" s="136"/>
      <c r="C32" s="137"/>
      <c r="D32" s="14"/>
      <c r="E32" s="14"/>
      <c r="F32" s="64">
        <f t="shared" si="1"/>
        <v>0</v>
      </c>
      <c r="G32" s="62"/>
      <c r="H32" s="62"/>
      <c r="I32" s="65"/>
      <c r="J32" s="14"/>
      <c r="K32" s="67">
        <f t="shared" si="3"/>
        <v>0</v>
      </c>
      <c r="L32" s="10"/>
      <c r="M32" s="124" t="s">
        <v>112</v>
      </c>
      <c r="N32" s="124">
        <f>+K54</f>
        <v>0</v>
      </c>
      <c r="O32" s="10"/>
      <c r="P32" s="10"/>
    </row>
    <row r="33" spans="1:16" x14ac:dyDescent="0.2">
      <c r="A33" s="44" t="s">
        <v>38</v>
      </c>
      <c r="B33" s="7"/>
      <c r="C33" s="8"/>
      <c r="D33" s="14"/>
      <c r="E33" s="14"/>
      <c r="F33" s="64">
        <f t="shared" si="1"/>
        <v>0</v>
      </c>
      <c r="G33" s="62"/>
      <c r="H33" s="62"/>
      <c r="I33" s="65"/>
      <c r="J33" s="14"/>
      <c r="K33" s="67">
        <f t="shared" si="3"/>
        <v>0</v>
      </c>
      <c r="L33" s="10"/>
      <c r="M33" s="124" t="s">
        <v>113</v>
      </c>
      <c r="N33" s="124">
        <f>+K84</f>
        <v>0</v>
      </c>
      <c r="O33" s="10"/>
      <c r="P33" s="10"/>
    </row>
    <row r="34" spans="1:16" x14ac:dyDescent="0.2">
      <c r="A34" s="133" t="s">
        <v>133</v>
      </c>
      <c r="B34" s="7"/>
      <c r="C34" s="8"/>
      <c r="D34" s="14"/>
      <c r="E34" s="14"/>
      <c r="F34" s="64">
        <f t="shared" si="1"/>
        <v>0</v>
      </c>
      <c r="G34" s="62"/>
      <c r="H34" s="62"/>
      <c r="I34" s="65"/>
      <c r="J34" s="14"/>
      <c r="K34" s="67">
        <f t="shared" si="3"/>
        <v>0</v>
      </c>
      <c r="L34" s="10"/>
      <c r="M34" s="124" t="s">
        <v>114</v>
      </c>
      <c r="N34" s="124">
        <f>+K92+K55</f>
        <v>0</v>
      </c>
      <c r="O34" s="10"/>
      <c r="P34" s="10"/>
    </row>
    <row r="35" spans="1:16" x14ac:dyDescent="0.2">
      <c r="A35" s="44" t="s">
        <v>14</v>
      </c>
      <c r="B35" s="7"/>
      <c r="C35" s="8"/>
      <c r="D35" s="14"/>
      <c r="E35" s="14"/>
      <c r="F35" s="64">
        <f t="shared" si="1"/>
        <v>0</v>
      </c>
      <c r="G35" s="62"/>
      <c r="H35" s="62"/>
      <c r="I35" s="65"/>
      <c r="J35" s="14"/>
      <c r="K35" s="67">
        <f t="shared" si="3"/>
        <v>0</v>
      </c>
      <c r="L35" s="100"/>
      <c r="M35" s="125" t="s">
        <v>115</v>
      </c>
      <c r="N35" s="126">
        <f>SUM(N23:N32)</f>
        <v>0</v>
      </c>
      <c r="O35" s="10"/>
      <c r="P35" s="10"/>
    </row>
    <row r="36" spans="1:16" x14ac:dyDescent="0.2">
      <c r="A36" s="44" t="s">
        <v>134</v>
      </c>
      <c r="B36" s="7"/>
      <c r="C36" s="8"/>
      <c r="D36" s="14"/>
      <c r="E36" s="14"/>
      <c r="F36" s="64">
        <f t="shared" si="1"/>
        <v>0</v>
      </c>
      <c r="G36" s="62"/>
      <c r="H36" s="62"/>
      <c r="I36" s="65"/>
      <c r="J36" s="14"/>
      <c r="K36" s="67">
        <f t="shared" si="3"/>
        <v>0</v>
      </c>
      <c r="L36" s="10"/>
      <c r="M36" s="125" t="s">
        <v>116</v>
      </c>
      <c r="N36" s="126">
        <f>SUM(N23:N34)</f>
        <v>0</v>
      </c>
      <c r="O36" s="10"/>
      <c r="P36" s="10"/>
    </row>
    <row r="37" spans="1:16" x14ac:dyDescent="0.2">
      <c r="A37" s="42" t="s">
        <v>16</v>
      </c>
      <c r="B37" s="33"/>
      <c r="C37" s="4"/>
      <c r="D37" s="14"/>
      <c r="E37" s="14"/>
      <c r="F37" s="64">
        <f t="shared" si="1"/>
        <v>0</v>
      </c>
      <c r="G37" s="14"/>
      <c r="H37" s="14"/>
      <c r="I37" s="65">
        <f t="shared" ref="I37:I45" si="4">+H37*G37</f>
        <v>0</v>
      </c>
      <c r="J37" s="14"/>
      <c r="K37" s="67">
        <f t="shared" si="3"/>
        <v>0</v>
      </c>
      <c r="L37" s="10"/>
      <c r="M37" s="125" t="s">
        <v>117</v>
      </c>
      <c r="N37" s="126" t="e">
        <f>+N35/N22</f>
        <v>#DIV/0!</v>
      </c>
      <c r="O37" s="10"/>
      <c r="P37" s="10"/>
    </row>
    <row r="38" spans="1:16" x14ac:dyDescent="0.2">
      <c r="A38" s="44" t="s">
        <v>143</v>
      </c>
      <c r="B38" s="7"/>
      <c r="C38" s="8"/>
      <c r="D38" s="14"/>
      <c r="E38" s="14"/>
      <c r="F38" s="64">
        <f t="shared" si="1"/>
        <v>0</v>
      </c>
      <c r="G38" s="62"/>
      <c r="H38" s="62"/>
      <c r="I38" s="65"/>
      <c r="J38" s="14"/>
      <c r="K38" s="67">
        <f t="shared" si="3"/>
        <v>0</v>
      </c>
      <c r="L38" s="10"/>
      <c r="M38" s="125" t="s">
        <v>118</v>
      </c>
      <c r="N38" s="126" t="e">
        <f>+N36/N22</f>
        <v>#DIV/0!</v>
      </c>
      <c r="O38" s="10"/>
      <c r="P38" s="10"/>
    </row>
    <row r="39" spans="1:16" x14ac:dyDescent="0.2">
      <c r="A39" s="44" t="s">
        <v>15</v>
      </c>
      <c r="B39" s="7"/>
      <c r="C39" s="8"/>
      <c r="D39" s="14"/>
      <c r="E39" s="14"/>
      <c r="F39" s="64">
        <f t="shared" si="1"/>
        <v>0</v>
      </c>
      <c r="G39" s="14"/>
      <c r="H39" s="14"/>
      <c r="I39" s="65">
        <f t="shared" si="4"/>
        <v>0</v>
      </c>
      <c r="J39" s="14"/>
      <c r="K39" s="67">
        <f t="shared" si="3"/>
        <v>0</v>
      </c>
      <c r="L39" s="10"/>
      <c r="M39" s="125" t="s">
        <v>119</v>
      </c>
      <c r="N39" s="126" t="e">
        <f>+N24/N21</f>
        <v>#DIV/0!</v>
      </c>
      <c r="O39" s="10"/>
      <c r="P39" s="10"/>
    </row>
    <row r="40" spans="1:16" x14ac:dyDescent="0.2">
      <c r="A40" s="44" t="s">
        <v>17</v>
      </c>
      <c r="B40" s="7"/>
      <c r="C40" s="8"/>
      <c r="D40" s="14"/>
      <c r="E40" s="14"/>
      <c r="F40" s="64">
        <f t="shared" si="1"/>
        <v>0</v>
      </c>
      <c r="G40" s="14"/>
      <c r="H40" s="14"/>
      <c r="I40" s="65">
        <f t="shared" si="4"/>
        <v>0</v>
      </c>
      <c r="J40" s="14"/>
      <c r="K40" s="67">
        <f t="shared" si="3"/>
        <v>0</v>
      </c>
      <c r="L40" s="10"/>
      <c r="M40" s="125" t="s">
        <v>120</v>
      </c>
      <c r="N40" s="126" t="e">
        <f>+N30/N21</f>
        <v>#DIV/0!</v>
      </c>
      <c r="O40" s="10"/>
      <c r="P40" s="10"/>
    </row>
    <row r="41" spans="1:16" x14ac:dyDescent="0.2">
      <c r="A41" s="42" t="s">
        <v>5</v>
      </c>
      <c r="B41" s="1"/>
      <c r="C41" s="1"/>
      <c r="D41" s="14"/>
      <c r="E41" s="14"/>
      <c r="F41" s="64">
        <f t="shared" si="1"/>
        <v>0</v>
      </c>
      <c r="G41" s="14"/>
      <c r="H41" s="14"/>
      <c r="I41" s="65">
        <f t="shared" si="4"/>
        <v>0</v>
      </c>
      <c r="J41" s="14"/>
      <c r="K41" s="67">
        <f t="shared" si="3"/>
        <v>0</v>
      </c>
      <c r="L41" s="10"/>
      <c r="M41" s="125" t="s">
        <v>121</v>
      </c>
      <c r="N41" s="126" t="e">
        <f>+N30/N22</f>
        <v>#DIV/0!</v>
      </c>
      <c r="O41" s="10"/>
      <c r="P41" s="10"/>
    </row>
    <row r="42" spans="1:16" x14ac:dyDescent="0.2">
      <c r="A42" s="44" t="s">
        <v>135</v>
      </c>
      <c r="B42" s="7"/>
      <c r="C42" s="8"/>
      <c r="D42" s="14"/>
      <c r="E42" s="14"/>
      <c r="F42" s="64">
        <f t="shared" si="1"/>
        <v>0</v>
      </c>
      <c r="G42" s="14"/>
      <c r="H42" s="14"/>
      <c r="I42" s="65">
        <f t="shared" si="4"/>
        <v>0</v>
      </c>
      <c r="J42" s="14"/>
      <c r="K42" s="67">
        <f t="shared" si="3"/>
        <v>0</v>
      </c>
      <c r="L42" s="10"/>
      <c r="M42" s="158" t="s">
        <v>148</v>
      </c>
      <c r="N42" s="158">
        <f>C8</f>
        <v>0</v>
      </c>
      <c r="O42" s="10"/>
      <c r="P42" s="10"/>
    </row>
    <row r="43" spans="1:16" x14ac:dyDescent="0.2">
      <c r="A43" s="45" t="s">
        <v>85</v>
      </c>
      <c r="B43" s="1"/>
      <c r="C43" s="1"/>
      <c r="D43" s="14"/>
      <c r="E43" s="14"/>
      <c r="F43" s="64">
        <f t="shared" si="1"/>
        <v>0</v>
      </c>
      <c r="G43" s="14"/>
      <c r="H43" s="14"/>
      <c r="I43" s="65">
        <f t="shared" si="4"/>
        <v>0</v>
      </c>
      <c r="J43" s="14"/>
      <c r="K43" s="67">
        <f t="shared" si="3"/>
        <v>0</v>
      </c>
      <c r="L43" s="10"/>
      <c r="M43" s="158" t="s">
        <v>149</v>
      </c>
      <c r="N43" s="158">
        <f>C10</f>
        <v>0</v>
      </c>
      <c r="O43" s="10"/>
      <c r="P43" s="10"/>
    </row>
    <row r="44" spans="1:16" x14ac:dyDescent="0.2">
      <c r="A44" s="45" t="s">
        <v>136</v>
      </c>
      <c r="B44" s="1"/>
      <c r="C44" s="1"/>
      <c r="D44" s="14"/>
      <c r="E44" s="14"/>
      <c r="F44" s="64">
        <f t="shared" si="1"/>
        <v>0</v>
      </c>
      <c r="G44" s="14"/>
      <c r="H44" s="14"/>
      <c r="I44" s="65">
        <f t="shared" si="4"/>
        <v>0</v>
      </c>
      <c r="J44" s="14"/>
      <c r="K44" s="67">
        <f t="shared" si="3"/>
        <v>0</v>
      </c>
      <c r="L44" s="10"/>
      <c r="M44" s="10"/>
      <c r="N44" s="10"/>
      <c r="O44" s="10"/>
      <c r="P44" s="10"/>
    </row>
    <row r="45" spans="1:16" x14ac:dyDescent="0.2">
      <c r="A45" s="45" t="s">
        <v>140</v>
      </c>
      <c r="B45" s="131"/>
      <c r="C45" s="1"/>
      <c r="D45" s="14"/>
      <c r="E45" s="14"/>
      <c r="F45" s="64">
        <f t="shared" si="1"/>
        <v>0</v>
      </c>
      <c r="G45" s="14"/>
      <c r="H45" s="14"/>
      <c r="I45" s="65">
        <f t="shared" si="4"/>
        <v>0</v>
      </c>
      <c r="J45" s="14"/>
      <c r="K45" s="67">
        <f t="shared" si="3"/>
        <v>0</v>
      </c>
      <c r="L45" s="10"/>
      <c r="M45" s="10"/>
      <c r="N45" s="10"/>
      <c r="O45" s="10"/>
      <c r="P45" s="10"/>
    </row>
    <row r="46" spans="1:16" x14ac:dyDescent="0.2">
      <c r="A46" s="116" t="s">
        <v>86</v>
      </c>
      <c r="B46" s="117"/>
      <c r="C46" s="118" t="s">
        <v>95</v>
      </c>
      <c r="D46" s="14"/>
      <c r="E46" s="14"/>
      <c r="F46" s="64">
        <f>+E46*D46</f>
        <v>0</v>
      </c>
      <c r="G46" s="62"/>
      <c r="H46" s="62"/>
      <c r="I46" s="65"/>
      <c r="J46" s="14"/>
      <c r="K46" s="67">
        <f t="shared" si="3"/>
        <v>0</v>
      </c>
      <c r="L46" s="10"/>
      <c r="M46" s="10"/>
      <c r="N46" s="10"/>
      <c r="O46" s="10"/>
      <c r="P46" s="10"/>
    </row>
    <row r="47" spans="1:16" x14ac:dyDescent="0.2">
      <c r="A47" s="116"/>
      <c r="B47" s="117" t="s">
        <v>87</v>
      </c>
      <c r="C47" s="118"/>
      <c r="D47" s="62"/>
      <c r="E47" s="62"/>
      <c r="F47" s="64"/>
      <c r="G47" s="14"/>
      <c r="H47" s="14"/>
      <c r="I47" s="65">
        <f t="shared" ref="I47:I50" si="5">+H47*G47</f>
        <v>0</v>
      </c>
      <c r="J47" s="14"/>
      <c r="K47" s="67">
        <f>+J47*I47</f>
        <v>0</v>
      </c>
      <c r="L47" s="10"/>
      <c r="M47" s="10"/>
      <c r="N47" s="10"/>
      <c r="O47" s="10"/>
      <c r="P47" s="10"/>
    </row>
    <row r="48" spans="1:16" x14ac:dyDescent="0.2">
      <c r="A48" s="116"/>
      <c r="B48" s="117" t="s">
        <v>88</v>
      </c>
      <c r="C48" s="118"/>
      <c r="D48" s="62"/>
      <c r="E48" s="62"/>
      <c r="F48" s="64"/>
      <c r="G48" s="14"/>
      <c r="H48" s="14"/>
      <c r="I48" s="65">
        <f t="shared" si="5"/>
        <v>0</v>
      </c>
      <c r="J48" s="14"/>
      <c r="K48" s="67">
        <f t="shared" ref="K48:K49" si="6">+J48*I48</f>
        <v>0</v>
      </c>
      <c r="L48" s="10"/>
      <c r="M48" s="10"/>
      <c r="N48" s="10"/>
      <c r="O48" s="10"/>
      <c r="P48" s="10"/>
    </row>
    <row r="49" spans="1:16" x14ac:dyDescent="0.2">
      <c r="A49" s="116"/>
      <c r="B49" s="117" t="s">
        <v>89</v>
      </c>
      <c r="C49" s="118"/>
      <c r="D49" s="62"/>
      <c r="E49" s="62"/>
      <c r="F49" s="64"/>
      <c r="G49" s="14"/>
      <c r="H49" s="14"/>
      <c r="I49" s="65">
        <f t="shared" si="5"/>
        <v>0</v>
      </c>
      <c r="J49" s="14"/>
      <c r="K49" s="67">
        <f t="shared" si="6"/>
        <v>0</v>
      </c>
      <c r="L49" s="10"/>
      <c r="M49" s="10"/>
      <c r="N49" s="10"/>
      <c r="O49" s="10"/>
      <c r="P49" s="10"/>
    </row>
    <row r="50" spans="1:16" x14ac:dyDescent="0.2">
      <c r="A50" s="116"/>
      <c r="B50" s="117" t="s">
        <v>90</v>
      </c>
      <c r="C50" s="118"/>
      <c r="D50" s="62"/>
      <c r="E50" s="62"/>
      <c r="F50" s="64"/>
      <c r="G50" s="14"/>
      <c r="H50" s="14"/>
      <c r="I50" s="65">
        <f t="shared" si="5"/>
        <v>0</v>
      </c>
      <c r="J50" s="14"/>
      <c r="K50" s="67">
        <f>+J50*I50</f>
        <v>0</v>
      </c>
      <c r="L50" s="10"/>
      <c r="M50" s="10"/>
      <c r="N50" s="10"/>
      <c r="O50" s="10"/>
      <c r="P50" s="10"/>
    </row>
    <row r="51" spans="1:16" x14ac:dyDescent="0.2">
      <c r="A51" s="44" t="s">
        <v>74</v>
      </c>
      <c r="B51" s="7"/>
      <c r="C51" s="8"/>
      <c r="D51" s="14"/>
      <c r="E51" s="14"/>
      <c r="F51" s="64">
        <f t="shared" si="1"/>
        <v>0</v>
      </c>
      <c r="G51" s="62"/>
      <c r="H51" s="62"/>
      <c r="I51" s="65"/>
      <c r="J51" s="14"/>
      <c r="K51" s="67">
        <f t="shared" si="3"/>
        <v>0</v>
      </c>
      <c r="L51" s="10"/>
      <c r="M51" s="10"/>
      <c r="N51" s="10"/>
      <c r="O51" s="10"/>
      <c r="P51" s="10"/>
    </row>
    <row r="52" spans="1:16" x14ac:dyDescent="0.2">
      <c r="A52" s="46" t="s">
        <v>75</v>
      </c>
      <c r="B52" s="5"/>
      <c r="C52" s="6"/>
      <c r="D52" s="14"/>
      <c r="E52" s="14"/>
      <c r="F52" s="64">
        <f t="shared" si="1"/>
        <v>0</v>
      </c>
      <c r="G52" s="62"/>
      <c r="H52" s="62"/>
      <c r="I52" s="65"/>
      <c r="J52" s="14"/>
      <c r="K52" s="67">
        <f t="shared" si="3"/>
        <v>0</v>
      </c>
      <c r="L52" s="10"/>
      <c r="M52" s="10"/>
      <c r="N52" s="10"/>
      <c r="O52" s="10"/>
      <c r="P52" s="10"/>
    </row>
    <row r="53" spans="1:16" x14ac:dyDescent="0.2">
      <c r="A53" s="46" t="s">
        <v>8</v>
      </c>
      <c r="B53" s="5"/>
      <c r="C53" s="6"/>
      <c r="D53" s="14"/>
      <c r="E53" s="14"/>
      <c r="F53" s="64">
        <f t="shared" si="1"/>
        <v>0</v>
      </c>
      <c r="G53" s="62"/>
      <c r="H53" s="62"/>
      <c r="I53" s="65"/>
      <c r="J53" s="14"/>
      <c r="K53" s="67">
        <f t="shared" si="3"/>
        <v>0</v>
      </c>
      <c r="L53" s="10"/>
      <c r="M53" s="10"/>
      <c r="N53" s="10"/>
      <c r="O53" s="10"/>
      <c r="P53" s="10"/>
    </row>
    <row r="54" spans="1:16" x14ac:dyDescent="0.2">
      <c r="A54" s="46" t="s">
        <v>56</v>
      </c>
      <c r="B54" s="5"/>
      <c r="C54" s="5"/>
      <c r="D54" s="14"/>
      <c r="E54" s="14"/>
      <c r="F54" s="64">
        <f t="shared" si="1"/>
        <v>0</v>
      </c>
      <c r="G54" s="62"/>
      <c r="H54" s="62"/>
      <c r="I54" s="65"/>
      <c r="J54" s="14"/>
      <c r="K54" s="67">
        <f>(SUM(K19:K53)+K55)*0.05</f>
        <v>0</v>
      </c>
      <c r="L54" s="10"/>
      <c r="M54" s="10"/>
      <c r="N54" s="10"/>
      <c r="O54" s="10"/>
      <c r="P54" s="10"/>
    </row>
    <row r="55" spans="1:16" x14ac:dyDescent="0.2">
      <c r="A55" s="42" t="s">
        <v>139</v>
      </c>
      <c r="B55" s="33"/>
      <c r="C55" s="33"/>
      <c r="D55" s="14"/>
      <c r="E55" s="14"/>
      <c r="F55" s="64">
        <f t="shared" ref="F55" si="7">+E55*D55</f>
        <v>0</v>
      </c>
      <c r="G55" s="14"/>
      <c r="H55" s="14"/>
      <c r="I55" s="65">
        <f t="shared" ref="I55" si="8">+H55*G55</f>
        <v>0</v>
      </c>
      <c r="J55" s="14"/>
      <c r="K55" s="67">
        <f>+J55*I55</f>
        <v>0</v>
      </c>
      <c r="L55" s="10"/>
      <c r="M55" s="10"/>
      <c r="N55" s="10"/>
      <c r="O55" s="10"/>
      <c r="P55" s="10"/>
    </row>
    <row r="56" spans="1:16" ht="16" thickBot="1" x14ac:dyDescent="0.25">
      <c r="A56" s="85" t="s">
        <v>76</v>
      </c>
      <c r="B56" s="86"/>
      <c r="C56" s="86"/>
      <c r="D56" s="86"/>
      <c r="E56" s="86"/>
      <c r="F56" s="86"/>
      <c r="G56" s="86"/>
      <c r="H56" s="86"/>
      <c r="I56" s="86"/>
      <c r="J56" s="86"/>
      <c r="K56" s="68">
        <f>SUM(K19:K55)</f>
        <v>0</v>
      </c>
      <c r="L56" s="12"/>
      <c r="M56" s="12"/>
      <c r="N56" s="12"/>
      <c r="O56" s="10"/>
      <c r="P56" s="10"/>
    </row>
    <row r="57" spans="1:16" ht="16" thickBot="1" x14ac:dyDescent="0.25">
      <c r="A57" s="4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0"/>
      <c r="N57" s="10"/>
      <c r="O57" s="10"/>
      <c r="P57" s="10"/>
    </row>
    <row r="58" spans="1:16" ht="16" thickBot="1" x14ac:dyDescent="0.25">
      <c r="A58" s="34"/>
      <c r="B58" s="26"/>
      <c r="C58" s="82" t="s">
        <v>53</v>
      </c>
      <c r="D58" s="83"/>
      <c r="E58" s="83"/>
      <c r="F58" s="83"/>
      <c r="G58" s="84"/>
      <c r="H58" s="26"/>
      <c r="I58" s="26"/>
      <c r="J58" s="26"/>
      <c r="K58" s="27"/>
      <c r="L58" s="10"/>
      <c r="M58" s="10"/>
      <c r="N58" s="10"/>
      <c r="O58" s="10"/>
      <c r="P58" s="10"/>
    </row>
    <row r="59" spans="1:16" x14ac:dyDescent="0.2">
      <c r="A59" s="25" t="s">
        <v>24</v>
      </c>
      <c r="B59" s="17"/>
      <c r="C59" s="12"/>
      <c r="D59" s="16">
        <v>25</v>
      </c>
      <c r="E59" s="12" t="s">
        <v>43</v>
      </c>
      <c r="F59" s="12"/>
      <c r="G59" s="12"/>
      <c r="H59" s="17"/>
      <c r="I59" s="17"/>
      <c r="J59" s="17"/>
      <c r="K59" s="70">
        <f>+F60/D59</f>
        <v>0</v>
      </c>
      <c r="L59" s="10"/>
      <c r="M59" s="10"/>
      <c r="N59" s="10"/>
      <c r="O59" s="10"/>
      <c r="P59" s="10"/>
    </row>
    <row r="60" spans="1:16" x14ac:dyDescent="0.2">
      <c r="A60" s="18"/>
      <c r="B60" s="19" t="s">
        <v>25</v>
      </c>
      <c r="C60" s="19"/>
      <c r="D60" s="19"/>
      <c r="E60" s="19"/>
      <c r="F60" s="69">
        <f>SUM(F62:F73)</f>
        <v>0</v>
      </c>
      <c r="G60" s="19"/>
      <c r="H60" s="19" t="s">
        <v>77</v>
      </c>
      <c r="I60" s="56"/>
      <c r="J60" s="19" t="s">
        <v>39</v>
      </c>
      <c r="K60" s="71">
        <f>+F60*I60/(100*D59)</f>
        <v>0</v>
      </c>
      <c r="L60" s="10"/>
      <c r="M60" s="10"/>
      <c r="N60" s="10"/>
      <c r="O60" s="10"/>
      <c r="P60" s="10"/>
    </row>
    <row r="61" spans="1:16" x14ac:dyDescent="0.2">
      <c r="A61" s="18"/>
      <c r="B61" s="19"/>
      <c r="C61" s="19"/>
      <c r="D61" s="21" t="s">
        <v>21</v>
      </c>
      <c r="E61" s="21" t="s">
        <v>22</v>
      </c>
      <c r="F61" s="19"/>
      <c r="G61" s="19"/>
      <c r="H61" s="19"/>
      <c r="I61" s="19"/>
      <c r="J61" s="19"/>
      <c r="K61" s="20"/>
      <c r="L61" s="10"/>
      <c r="M61" s="10"/>
      <c r="N61" s="10"/>
      <c r="O61" s="10"/>
      <c r="P61" s="10"/>
    </row>
    <row r="62" spans="1:16" x14ac:dyDescent="0.2">
      <c r="A62" s="18"/>
      <c r="B62" s="19"/>
      <c r="C62" s="19" t="s">
        <v>79</v>
      </c>
      <c r="D62" s="14"/>
      <c r="E62" s="14"/>
      <c r="F62" s="69">
        <f>+E62*D62</f>
        <v>0</v>
      </c>
      <c r="G62" s="19"/>
      <c r="H62" s="119" t="s">
        <v>124</v>
      </c>
      <c r="I62" s="119"/>
      <c r="J62" s="119"/>
      <c r="K62" s="120"/>
      <c r="L62" s="10"/>
      <c r="M62" s="10"/>
      <c r="N62" s="10"/>
      <c r="O62" s="10"/>
      <c r="P62" s="10"/>
    </row>
    <row r="63" spans="1:16" x14ac:dyDescent="0.2">
      <c r="A63" s="18"/>
      <c r="B63" s="19"/>
      <c r="C63" s="19"/>
      <c r="D63" s="21"/>
      <c r="E63" s="21"/>
      <c r="F63" s="19"/>
      <c r="G63" s="19"/>
      <c r="H63" s="119"/>
      <c r="I63" s="119"/>
      <c r="J63" s="119"/>
      <c r="K63" s="120"/>
      <c r="L63" s="10"/>
      <c r="M63" s="10"/>
      <c r="N63" s="10"/>
      <c r="O63" s="10"/>
      <c r="P63" s="10"/>
    </row>
    <row r="64" spans="1:16" x14ac:dyDescent="0.2">
      <c r="A64" s="18"/>
      <c r="B64" s="19"/>
      <c r="C64" s="19" t="s">
        <v>80</v>
      </c>
      <c r="D64" s="77"/>
      <c r="E64" s="77"/>
      <c r="F64" s="69">
        <f>+E64*D64</f>
        <v>0</v>
      </c>
      <c r="G64" s="19"/>
      <c r="H64" s="119"/>
      <c r="I64" s="119"/>
      <c r="J64" s="119"/>
      <c r="K64" s="120"/>
      <c r="L64" s="10"/>
      <c r="M64" s="10"/>
      <c r="N64" s="10"/>
      <c r="O64" s="10"/>
      <c r="P64" s="10"/>
    </row>
    <row r="65" spans="1:16" x14ac:dyDescent="0.2">
      <c r="A65" s="18"/>
      <c r="B65" s="19"/>
      <c r="C65" s="19"/>
      <c r="D65" s="21" t="s">
        <v>48</v>
      </c>
      <c r="E65" s="21" t="s">
        <v>46</v>
      </c>
      <c r="F65" s="19"/>
      <c r="G65" s="19"/>
      <c r="H65" s="119"/>
      <c r="I65" s="119"/>
      <c r="J65" s="119"/>
      <c r="K65" s="120"/>
      <c r="L65" s="10"/>
      <c r="M65" s="10"/>
      <c r="N65" s="10"/>
      <c r="O65" s="10"/>
      <c r="P65" s="10"/>
    </row>
    <row r="66" spans="1:16" x14ac:dyDescent="0.2">
      <c r="A66" s="18"/>
      <c r="B66" s="19"/>
      <c r="C66" s="19" t="s">
        <v>61</v>
      </c>
      <c r="D66" s="14"/>
      <c r="E66" s="14"/>
      <c r="F66" s="69">
        <f t="shared" ref="F66:F71" si="9">+E66*D66</f>
        <v>0</v>
      </c>
      <c r="G66" s="19"/>
      <c r="H66" s="19"/>
      <c r="I66" s="19"/>
      <c r="J66" s="19"/>
      <c r="K66" s="20"/>
      <c r="L66" s="10"/>
      <c r="M66" s="10"/>
      <c r="N66" s="10"/>
      <c r="O66" s="10"/>
      <c r="P66" s="10"/>
    </row>
    <row r="67" spans="1:16" x14ac:dyDescent="0.2">
      <c r="A67" s="18"/>
      <c r="B67" s="19"/>
      <c r="C67" s="19" t="s">
        <v>62</v>
      </c>
      <c r="D67" s="14"/>
      <c r="E67" s="14"/>
      <c r="F67" s="69">
        <f t="shared" si="9"/>
        <v>0</v>
      </c>
      <c r="G67" s="19"/>
      <c r="H67" s="19"/>
      <c r="I67" s="19"/>
      <c r="J67" s="19"/>
      <c r="K67" s="20"/>
      <c r="L67" s="10"/>
      <c r="M67" s="10"/>
      <c r="N67" s="10"/>
      <c r="O67" s="10"/>
      <c r="P67" s="10"/>
    </row>
    <row r="68" spans="1:16" x14ac:dyDescent="0.2">
      <c r="A68" s="18"/>
      <c r="B68" s="19"/>
      <c r="C68" s="19" t="s">
        <v>145</v>
      </c>
      <c r="D68" s="14"/>
      <c r="E68" s="14"/>
      <c r="F68" s="69">
        <f t="shared" si="9"/>
        <v>0</v>
      </c>
      <c r="G68" s="19"/>
      <c r="H68" s="19"/>
      <c r="I68" s="19"/>
      <c r="J68" s="19"/>
      <c r="K68" s="20"/>
      <c r="L68" s="10"/>
      <c r="M68" s="10"/>
      <c r="N68" s="10"/>
      <c r="O68" s="10"/>
      <c r="P68" s="10"/>
    </row>
    <row r="69" spans="1:16" x14ac:dyDescent="0.2">
      <c r="A69" s="18"/>
      <c r="B69" s="19"/>
      <c r="C69" s="19" t="s">
        <v>144</v>
      </c>
      <c r="D69" s="14"/>
      <c r="E69" s="14"/>
      <c r="F69" s="69">
        <f t="shared" si="9"/>
        <v>0</v>
      </c>
      <c r="G69" s="19"/>
      <c r="H69" s="19"/>
      <c r="I69" s="19"/>
      <c r="J69" s="19"/>
      <c r="K69" s="20"/>
      <c r="L69" s="10"/>
      <c r="M69" s="10"/>
      <c r="N69" s="10"/>
      <c r="O69" s="10"/>
      <c r="P69" s="10"/>
    </row>
    <row r="70" spans="1:16" x14ac:dyDescent="0.2">
      <c r="A70" s="18"/>
      <c r="B70" s="19"/>
      <c r="C70" s="19" t="s">
        <v>146</v>
      </c>
      <c r="D70" s="14"/>
      <c r="E70" s="14"/>
      <c r="F70" s="69">
        <f t="shared" si="9"/>
        <v>0</v>
      </c>
      <c r="G70" s="19"/>
      <c r="H70" s="19"/>
      <c r="I70" s="19"/>
      <c r="J70" s="19"/>
      <c r="K70" s="20"/>
      <c r="L70" s="10"/>
      <c r="M70" s="10"/>
      <c r="N70" s="10"/>
      <c r="O70" s="10"/>
      <c r="P70" s="10"/>
    </row>
    <row r="71" spans="1:16" x14ac:dyDescent="0.2">
      <c r="A71" s="18"/>
      <c r="B71" s="19"/>
      <c r="C71" s="19" t="s">
        <v>147</v>
      </c>
      <c r="D71" s="14"/>
      <c r="E71" s="14"/>
      <c r="F71" s="69">
        <f t="shared" si="9"/>
        <v>0</v>
      </c>
      <c r="G71" s="19"/>
      <c r="H71" s="19"/>
      <c r="I71" s="19"/>
      <c r="J71" s="19"/>
      <c r="K71" s="20"/>
      <c r="L71" s="10"/>
      <c r="M71" s="10"/>
      <c r="N71" s="10"/>
      <c r="O71" s="10"/>
      <c r="P71" s="10"/>
    </row>
    <row r="72" spans="1:16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20"/>
      <c r="L72" s="10"/>
      <c r="M72" s="10"/>
      <c r="N72" s="10"/>
      <c r="O72" s="10"/>
      <c r="P72" s="10"/>
    </row>
    <row r="73" spans="1:16" ht="16" thickBot="1" x14ac:dyDescent="0.25">
      <c r="A73" s="22"/>
      <c r="B73" s="79"/>
      <c r="C73" s="23" t="s">
        <v>78</v>
      </c>
      <c r="D73" s="57"/>
      <c r="E73" s="57"/>
      <c r="F73" s="69">
        <f>+E73*D73*B73</f>
        <v>0</v>
      </c>
      <c r="G73" s="23"/>
      <c r="H73" s="23"/>
      <c r="I73" s="23"/>
      <c r="J73" s="23"/>
      <c r="K73" s="24"/>
      <c r="L73" s="10"/>
      <c r="M73" s="10"/>
      <c r="N73" s="10"/>
      <c r="O73" s="10"/>
      <c r="P73" s="10"/>
    </row>
    <row r="74" spans="1:16" x14ac:dyDescent="0.2">
      <c r="A74" s="30" t="s">
        <v>51</v>
      </c>
      <c r="B74" s="12"/>
      <c r="C74" s="12"/>
      <c r="D74" s="16">
        <v>25</v>
      </c>
      <c r="E74" s="12" t="s">
        <v>43</v>
      </c>
      <c r="F74" s="12"/>
      <c r="G74" s="12"/>
      <c r="H74" s="12"/>
      <c r="I74" s="12"/>
      <c r="J74" s="12"/>
      <c r="K74" s="70">
        <f>+F75/D74</f>
        <v>0</v>
      </c>
      <c r="L74" s="10"/>
      <c r="M74" s="10"/>
      <c r="N74" s="10"/>
      <c r="O74" s="10"/>
      <c r="P74" s="10"/>
    </row>
    <row r="75" spans="1:16" x14ac:dyDescent="0.2">
      <c r="A75" s="31"/>
      <c r="B75" s="19" t="s">
        <v>26</v>
      </c>
      <c r="C75" s="19"/>
      <c r="D75" s="19"/>
      <c r="E75" s="19"/>
      <c r="F75" s="69">
        <f>+F76+F77</f>
        <v>0</v>
      </c>
      <c r="G75" s="19"/>
      <c r="H75" s="19"/>
      <c r="I75" s="19"/>
      <c r="J75" s="19"/>
      <c r="K75" s="20"/>
      <c r="L75" s="10"/>
      <c r="M75" s="10"/>
      <c r="N75" s="10"/>
      <c r="O75" s="10"/>
      <c r="P75" s="10"/>
    </row>
    <row r="76" spans="1:16" x14ac:dyDescent="0.2">
      <c r="A76" s="31"/>
      <c r="B76" s="19"/>
      <c r="C76" s="134" t="s">
        <v>137</v>
      </c>
      <c r="D76" s="19"/>
      <c r="E76" s="19"/>
      <c r="F76" s="14"/>
      <c r="G76" s="19"/>
      <c r="H76" s="19"/>
      <c r="I76" s="19"/>
      <c r="J76" s="19"/>
      <c r="K76" s="20"/>
      <c r="L76" s="10"/>
      <c r="M76" s="10"/>
      <c r="N76" s="10"/>
      <c r="O76" s="10"/>
      <c r="P76" s="10"/>
    </row>
    <row r="77" spans="1:16" ht="16" thickBot="1" x14ac:dyDescent="0.25">
      <c r="A77" s="22"/>
      <c r="B77" s="23"/>
      <c r="C77" s="23" t="s">
        <v>47</v>
      </c>
      <c r="D77" s="23"/>
      <c r="E77" s="23"/>
      <c r="F77" s="57"/>
      <c r="G77" s="23"/>
      <c r="H77" s="23"/>
      <c r="I77" s="23"/>
      <c r="J77" s="23"/>
      <c r="K77" s="24"/>
      <c r="L77" s="10"/>
      <c r="M77" s="10"/>
      <c r="N77" s="10"/>
      <c r="O77" s="10"/>
      <c r="P77" s="10"/>
    </row>
    <row r="78" spans="1:16" x14ac:dyDescent="0.2">
      <c r="A78" s="25" t="s">
        <v>52</v>
      </c>
      <c r="B78" s="17"/>
      <c r="C78" s="17"/>
      <c r="D78" s="113">
        <v>25</v>
      </c>
      <c r="E78" s="17" t="s">
        <v>43</v>
      </c>
      <c r="F78" s="17"/>
      <c r="G78" s="17"/>
      <c r="H78" s="17"/>
      <c r="I78" s="17"/>
      <c r="J78" s="17"/>
      <c r="K78" s="70">
        <f>+F79/D78</f>
        <v>0</v>
      </c>
      <c r="L78" s="10"/>
      <c r="M78" s="10"/>
      <c r="N78" s="10"/>
      <c r="O78" s="10"/>
      <c r="P78" s="10"/>
    </row>
    <row r="79" spans="1:16" x14ac:dyDescent="0.2">
      <c r="A79" s="31"/>
      <c r="B79" s="19" t="s">
        <v>84</v>
      </c>
      <c r="C79" s="19"/>
      <c r="D79" s="19"/>
      <c r="E79" s="19"/>
      <c r="F79" s="19">
        <f>+F80+F81+F82+F83</f>
        <v>0</v>
      </c>
      <c r="G79" s="19"/>
      <c r="H79" s="19"/>
      <c r="I79" s="19"/>
      <c r="J79" s="19"/>
      <c r="K79" s="20"/>
      <c r="L79" s="10"/>
      <c r="M79" s="10"/>
      <c r="N79" s="10"/>
      <c r="O79" s="10"/>
      <c r="P79" s="10"/>
    </row>
    <row r="80" spans="1:16" x14ac:dyDescent="0.2">
      <c r="A80" s="31"/>
      <c r="B80" s="19"/>
      <c r="C80" s="19" t="s">
        <v>81</v>
      </c>
      <c r="D80" s="19"/>
      <c r="E80" s="19"/>
      <c r="F80" s="56"/>
      <c r="G80" s="19"/>
      <c r="H80" s="19"/>
      <c r="I80" s="19"/>
      <c r="J80" s="19"/>
      <c r="K80" s="20"/>
      <c r="L80" s="10"/>
      <c r="M80" s="10"/>
      <c r="N80" s="10"/>
      <c r="O80" s="10"/>
      <c r="P80" s="10"/>
    </row>
    <row r="81" spans="1:16" x14ac:dyDescent="0.2">
      <c r="A81" s="31"/>
      <c r="B81" s="19"/>
      <c r="C81" s="19" t="s">
        <v>60</v>
      </c>
      <c r="D81" s="19"/>
      <c r="E81" s="19"/>
      <c r="F81" s="56"/>
      <c r="G81" s="19"/>
      <c r="H81" s="119" t="s">
        <v>124</v>
      </c>
      <c r="I81" s="119"/>
      <c r="J81" s="119"/>
      <c r="K81" s="20"/>
      <c r="L81" s="10"/>
      <c r="M81" s="10"/>
      <c r="N81" s="10"/>
      <c r="O81" s="10"/>
      <c r="P81" s="10"/>
    </row>
    <row r="82" spans="1:16" x14ac:dyDescent="0.2">
      <c r="A82" s="31"/>
      <c r="B82" s="19"/>
      <c r="C82" s="19" t="s">
        <v>82</v>
      </c>
      <c r="D82" s="19"/>
      <c r="E82" s="19"/>
      <c r="F82" s="56"/>
      <c r="G82" s="19"/>
      <c r="H82" s="19"/>
      <c r="I82" s="19"/>
      <c r="J82" s="19"/>
      <c r="K82" s="20"/>
      <c r="L82" s="10"/>
      <c r="M82" s="10"/>
      <c r="N82" s="10"/>
      <c r="O82" s="10"/>
      <c r="P82" s="10"/>
    </row>
    <row r="83" spans="1:16" ht="16" thickBot="1" x14ac:dyDescent="0.25">
      <c r="A83" s="81"/>
      <c r="B83" s="23"/>
      <c r="C83" s="23" t="s">
        <v>83</v>
      </c>
      <c r="D83" s="23"/>
      <c r="E83" s="23"/>
      <c r="F83" s="75"/>
      <c r="G83" s="23"/>
      <c r="H83" s="23"/>
      <c r="I83" s="23"/>
      <c r="J83" s="23"/>
      <c r="K83" s="24"/>
      <c r="L83" s="10"/>
      <c r="M83" s="10"/>
      <c r="N83" s="10"/>
      <c r="O83" s="10"/>
      <c r="P83" s="10"/>
    </row>
    <row r="84" spans="1:16" ht="16" thickBot="1" x14ac:dyDescent="0.25">
      <c r="A84" s="89" t="s">
        <v>91</v>
      </c>
      <c r="B84" s="80"/>
      <c r="C84" s="80"/>
      <c r="D84" s="80"/>
      <c r="E84" s="80"/>
      <c r="F84" s="80"/>
      <c r="G84" s="80"/>
      <c r="H84" s="80"/>
      <c r="I84" s="80"/>
      <c r="J84" s="80"/>
      <c r="K84" s="72">
        <f>+K78+K74+K59</f>
        <v>0</v>
      </c>
      <c r="L84" s="12"/>
      <c r="M84" s="10"/>
      <c r="N84" s="10"/>
      <c r="O84" s="10"/>
      <c r="P84" s="10"/>
    </row>
    <row r="85" spans="1:16" ht="16" thickBo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0"/>
      <c r="M85" s="10"/>
      <c r="N85" s="10"/>
      <c r="O85" s="10"/>
      <c r="P85" s="10"/>
    </row>
    <row r="86" spans="1:16" ht="16" thickBot="1" x14ac:dyDescent="0.25">
      <c r="A86" s="34"/>
      <c r="B86" s="26"/>
      <c r="C86" s="26"/>
      <c r="D86" s="35" t="s">
        <v>92</v>
      </c>
      <c r="E86" s="26"/>
      <c r="F86" s="26"/>
      <c r="G86" s="26"/>
      <c r="H86" s="26"/>
      <c r="I86" s="26"/>
      <c r="J86" s="26"/>
      <c r="K86" s="27"/>
      <c r="L86" s="10"/>
      <c r="M86" s="10"/>
      <c r="N86" s="10"/>
      <c r="O86" s="10"/>
      <c r="P86" s="10"/>
    </row>
    <row r="87" spans="1:16" ht="16" thickBot="1" x14ac:dyDescent="0.25">
      <c r="A87" s="32" t="s">
        <v>138</v>
      </c>
      <c r="B87" s="132"/>
      <c r="C87" s="55"/>
      <c r="D87" s="29"/>
      <c r="E87" s="29"/>
      <c r="F87" s="29"/>
      <c r="G87" s="29"/>
      <c r="H87" s="29"/>
      <c r="I87" s="29"/>
      <c r="J87" s="29"/>
      <c r="K87" s="101"/>
      <c r="L87" s="10"/>
      <c r="M87" s="10"/>
      <c r="N87" s="10"/>
      <c r="O87" s="10"/>
      <c r="P87" s="10"/>
    </row>
    <row r="88" spans="1:16" ht="16" thickBot="1" x14ac:dyDescent="0.25">
      <c r="A88" s="48" t="s">
        <v>23</v>
      </c>
      <c r="B88" s="49"/>
      <c r="C88" s="49"/>
      <c r="D88" s="49"/>
      <c r="E88" s="49"/>
      <c r="F88" s="49"/>
      <c r="G88" s="49"/>
      <c r="H88" s="49"/>
      <c r="I88" s="49"/>
      <c r="J88" s="49"/>
      <c r="K88" s="102"/>
      <c r="L88" s="10"/>
      <c r="M88" s="10"/>
      <c r="N88" s="10"/>
      <c r="O88" s="10"/>
      <c r="P88" s="10"/>
    </row>
    <row r="89" spans="1:16" ht="16" thickBot="1" x14ac:dyDescent="0.25">
      <c r="A89" s="162" t="s">
        <v>18</v>
      </c>
      <c r="B89" s="163"/>
      <c r="C89" s="163"/>
      <c r="D89" s="163"/>
      <c r="E89" s="163"/>
      <c r="F89" s="163"/>
      <c r="G89" s="163"/>
      <c r="H89" s="163"/>
      <c r="I89" s="163"/>
      <c r="J89" s="164"/>
      <c r="K89" s="103"/>
      <c r="L89" s="10"/>
      <c r="M89" s="10"/>
      <c r="N89" s="10"/>
      <c r="O89" s="10"/>
      <c r="P89" s="10"/>
    </row>
    <row r="90" spans="1:16" ht="16" thickBot="1" x14ac:dyDescent="0.25">
      <c r="A90" s="53" t="s">
        <v>125</v>
      </c>
      <c r="B90" s="54"/>
      <c r="C90" s="54"/>
      <c r="D90" s="54"/>
      <c r="E90" s="54"/>
      <c r="F90" s="54"/>
      <c r="G90" s="54"/>
      <c r="H90" s="54"/>
      <c r="I90" s="54"/>
      <c r="J90" s="54"/>
      <c r="K90" s="102"/>
      <c r="L90" s="10"/>
      <c r="M90" s="10"/>
      <c r="N90" s="10"/>
      <c r="O90" s="10"/>
      <c r="P90" s="10"/>
    </row>
    <row r="91" spans="1:16" ht="16" thickBot="1" x14ac:dyDescent="0.25">
      <c r="A91" s="53" t="s">
        <v>139</v>
      </c>
      <c r="B91" s="54"/>
      <c r="C91" s="54"/>
      <c r="D91" s="54"/>
      <c r="E91" s="54"/>
      <c r="F91" s="54"/>
      <c r="G91" s="54"/>
      <c r="H91" s="54"/>
      <c r="I91" s="54"/>
      <c r="J91" s="54"/>
      <c r="K91" s="102"/>
      <c r="L91" s="10"/>
      <c r="M91" s="10"/>
      <c r="N91" s="10"/>
      <c r="O91" s="10"/>
      <c r="P91" s="10"/>
    </row>
    <row r="92" spans="1:16" ht="16" thickBot="1" x14ac:dyDescent="0.25">
      <c r="A92" s="85" t="s">
        <v>96</v>
      </c>
      <c r="B92" s="86"/>
      <c r="C92" s="86"/>
      <c r="D92" s="86"/>
      <c r="E92" s="86"/>
      <c r="F92" s="86"/>
      <c r="G92" s="86"/>
      <c r="H92" s="86"/>
      <c r="I92" s="86"/>
      <c r="J92" s="86"/>
      <c r="K92" s="68">
        <f>+SUM(K87:K91)</f>
        <v>0</v>
      </c>
      <c r="L92" s="10"/>
      <c r="M92" s="10"/>
      <c r="N92" s="10"/>
      <c r="O92" s="10"/>
      <c r="P92" s="10"/>
    </row>
    <row r="93" spans="1:16" x14ac:dyDescent="0.2">
      <c r="A93" s="4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0"/>
      <c r="M93" s="10"/>
      <c r="N93" s="10"/>
      <c r="O93" s="10"/>
      <c r="P93" s="10"/>
    </row>
    <row r="94" spans="1:16" ht="16" thickBot="1" x14ac:dyDescent="0.25">
      <c r="A94" s="28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x14ac:dyDescent="0.2">
      <c r="A95" s="114" t="s">
        <v>93</v>
      </c>
      <c r="B95" s="115"/>
      <c r="C95" s="115"/>
      <c r="D95" s="115"/>
      <c r="E95" s="115"/>
      <c r="F95" s="115"/>
      <c r="G95" s="115"/>
      <c r="H95" s="115"/>
      <c r="I95" s="115"/>
      <c r="J95" s="115"/>
      <c r="K95" s="59">
        <f>+K92+K84+K56</f>
        <v>0</v>
      </c>
      <c r="L95" s="12"/>
      <c r="M95" s="12"/>
      <c r="N95" s="12"/>
      <c r="O95" s="10"/>
      <c r="P95" s="10"/>
    </row>
    <row r="96" spans="1:16" ht="16" thickBot="1" x14ac:dyDescent="0.25">
      <c r="A96" s="87" t="s">
        <v>50</v>
      </c>
      <c r="B96" s="88"/>
      <c r="C96" s="88"/>
      <c r="D96" s="88"/>
      <c r="E96" s="88"/>
      <c r="F96" s="88"/>
      <c r="G96" s="88"/>
      <c r="H96" s="88"/>
      <c r="I96" s="88"/>
      <c r="J96" s="88"/>
      <c r="K96" s="60" t="e">
        <f>+K95/K100</f>
        <v>#DIV/0!</v>
      </c>
      <c r="L96" s="10"/>
      <c r="M96" s="10"/>
      <c r="N96" s="10"/>
      <c r="O96" s="10"/>
      <c r="P96" s="10"/>
    </row>
    <row r="97" spans="1:1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76"/>
      <c r="L97" s="100"/>
      <c r="M97" s="10"/>
      <c r="N97" s="10"/>
      <c r="O97" s="10"/>
      <c r="P97" s="10"/>
    </row>
    <row r="98" spans="1:16" ht="16" thickBo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0"/>
      <c r="M98" s="10"/>
      <c r="N98" s="10"/>
      <c r="O98" s="10"/>
      <c r="P98" s="10"/>
    </row>
    <row r="99" spans="1:16" ht="16" thickBot="1" x14ac:dyDescent="0.25">
      <c r="A99" s="129"/>
      <c r="B99" s="83"/>
      <c r="C99" s="83"/>
      <c r="D99" s="130" t="s">
        <v>126</v>
      </c>
      <c r="E99" s="83"/>
      <c r="F99" s="83"/>
      <c r="G99" s="83"/>
      <c r="H99" s="83"/>
      <c r="I99" s="83"/>
      <c r="J99" s="83"/>
      <c r="K99" s="84"/>
      <c r="L99" s="10"/>
      <c r="M99" s="10"/>
      <c r="N99" s="10"/>
      <c r="O99" s="10"/>
      <c r="P99" s="10"/>
    </row>
    <row r="100" spans="1:16" x14ac:dyDescent="0.2">
      <c r="A100" s="42"/>
      <c r="B100" s="33" t="s">
        <v>2</v>
      </c>
      <c r="C100" s="33"/>
      <c r="D100" s="33" t="s">
        <v>27</v>
      </c>
      <c r="E100" s="33"/>
      <c r="F100" s="33"/>
      <c r="G100" s="33"/>
      <c r="H100" s="33"/>
      <c r="I100" s="33"/>
      <c r="J100" s="33"/>
      <c r="K100" s="58"/>
      <c r="L100" s="10"/>
      <c r="M100" s="10"/>
      <c r="N100" s="10"/>
      <c r="O100" s="10"/>
      <c r="P100" s="10"/>
    </row>
    <row r="101" spans="1:16" x14ac:dyDescent="0.2">
      <c r="A101" s="42"/>
      <c r="B101" s="33" t="s">
        <v>28</v>
      </c>
      <c r="C101" s="33"/>
      <c r="D101" s="33" t="s">
        <v>27</v>
      </c>
      <c r="E101" s="33"/>
      <c r="F101" s="33"/>
      <c r="G101" s="33"/>
      <c r="H101" s="33"/>
      <c r="I101" s="33"/>
      <c r="J101" s="33"/>
      <c r="K101" s="58"/>
      <c r="L101" s="127"/>
      <c r="M101" s="127"/>
      <c r="N101" s="127"/>
      <c r="O101" s="10"/>
      <c r="P101" s="10"/>
    </row>
    <row r="102" spans="1:16" x14ac:dyDescent="0.2">
      <c r="A102" s="42"/>
      <c r="B102" s="33" t="s">
        <v>29</v>
      </c>
      <c r="C102" s="33"/>
      <c r="D102" s="33" t="s">
        <v>27</v>
      </c>
      <c r="E102" s="33"/>
      <c r="F102" s="33"/>
      <c r="G102" s="33"/>
      <c r="H102" s="33"/>
      <c r="I102" s="33"/>
      <c r="J102" s="33"/>
      <c r="K102" s="71">
        <f>+K101*K100</f>
        <v>0</v>
      </c>
      <c r="L102" s="127"/>
      <c r="M102" s="127"/>
      <c r="N102" s="127"/>
      <c r="O102" s="10"/>
      <c r="P102" s="10"/>
    </row>
    <row r="103" spans="1:16" ht="16" thickBot="1" x14ac:dyDescent="0.25">
      <c r="A103" s="73"/>
      <c r="B103" s="74" t="s">
        <v>30</v>
      </c>
      <c r="C103" s="74"/>
      <c r="D103" s="74"/>
      <c r="E103" s="74"/>
      <c r="F103" s="74"/>
      <c r="G103" s="75"/>
      <c r="H103" s="74" t="s">
        <v>31</v>
      </c>
      <c r="I103" s="74"/>
      <c r="J103" s="74"/>
      <c r="K103" s="72">
        <f>+K102*G103</f>
        <v>0</v>
      </c>
      <c r="L103" s="10"/>
      <c r="M103" s="10"/>
      <c r="N103" s="10"/>
      <c r="O103" s="10"/>
      <c r="P103" s="10"/>
    </row>
    <row r="104" spans="1:16" x14ac:dyDescent="0.2">
      <c r="L104" s="10"/>
      <c r="M104" s="10"/>
      <c r="N104" s="10"/>
      <c r="O104" s="10"/>
      <c r="P104" s="10"/>
    </row>
    <row r="105" spans="1:16" x14ac:dyDescent="0.2">
      <c r="L105" s="10"/>
      <c r="M105" s="10"/>
      <c r="N105" s="10"/>
      <c r="O105" s="10"/>
      <c r="P105" s="10"/>
    </row>
    <row r="106" spans="1:16" x14ac:dyDescent="0.2">
      <c r="L106" s="10"/>
      <c r="M106" s="10"/>
      <c r="N106" s="10"/>
      <c r="O106" s="10"/>
      <c r="P106" s="10"/>
    </row>
    <row r="107" spans="1:16" x14ac:dyDescent="0.2">
      <c r="L107" s="10"/>
      <c r="M107" s="10"/>
      <c r="N107" s="10"/>
      <c r="O107" s="10"/>
      <c r="P107" s="10"/>
    </row>
    <row r="108" spans="1:16" x14ac:dyDescent="0.2">
      <c r="L108" s="10"/>
      <c r="M108" s="10"/>
      <c r="N108" s="10"/>
      <c r="O108" s="10"/>
      <c r="P108" s="10"/>
    </row>
    <row r="109" spans="1:16" x14ac:dyDescent="0.2">
      <c r="L109" s="10"/>
      <c r="M109" s="10"/>
      <c r="N109" s="10"/>
      <c r="O109" s="10"/>
      <c r="P109" s="10"/>
    </row>
  </sheetData>
  <dataConsolidate/>
  <mergeCells count="6">
    <mergeCell ref="I4:J4"/>
    <mergeCell ref="I3:J3"/>
    <mergeCell ref="I5:J5"/>
    <mergeCell ref="A89:J89"/>
    <mergeCell ref="D17:F17"/>
    <mergeCell ref="I6:J6"/>
  </mergeCells>
  <printOptions horizontalCentered="1" verticalCentered="1"/>
  <pageMargins left="0" right="0" top="0" bottom="0" header="0.31496062992126" footer="0"/>
  <pageSetup paperSize="8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8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Paaaaaaaaaaaapa</dc:creator>
  <cp:lastModifiedBy>Microsoft Office User</cp:lastModifiedBy>
  <cp:lastPrinted>2021-09-14T07:47:43Z</cp:lastPrinted>
  <dcterms:created xsi:type="dcterms:W3CDTF">2019-04-09T20:54:19Z</dcterms:created>
  <dcterms:modified xsi:type="dcterms:W3CDTF">2022-01-30T22:27:20Z</dcterms:modified>
</cp:coreProperties>
</file>